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<sst xmlns="http://schemas.openxmlformats.org/spreadsheetml/2006/main" count="167" uniqueCount="147">
  <si>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</si>
  <si>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</si>
  <si>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</si>
  <si>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</si>
  <si>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</si>
  <si>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</si>
  <si>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</si>
  <si>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</si>
  <si>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</si>
  <si>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</si>
  <si>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</si>
  <si>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</si>
  <si>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</si>
  <si>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</si>
  <si>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</si>
  <si>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</si>
  <si>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</si>
  <si>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</si>
  <si>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</si>
  <si>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</si>
  <si>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</si>
  <si>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</si>
  <si>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</si>
  <si>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</si>
  <si>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</si>
  <si>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</si>
  <si>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</si>
  <si>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</si>
  <si>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</si>
  <si>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</si>
  <si>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</si>
  <si>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</si>
  <si>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</si>
  <si>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</si>
  <si>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</si>
  <si>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</si>
  <si>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</si>
  <si>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</si>
  <si>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</si>
  <si>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</si>
  <si>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</si>
  <si>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</si>
  <si>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</si>
  <si>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</si>
  <si>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</si>
  <si>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</si>
  <si>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</si>
  <si>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</si>
  <si>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</si>
  <si>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</si>
  <si>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</si>
  <si>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</si>
  <si>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</si>
  <si>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</si>
  <si>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</si>
  <si>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</si>
  <si>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</si>
  <si>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</si>
  <si>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</si>
  <si>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</si>
  <si>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</si>
  <si>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</si>
  <si>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</si>
  <si>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</si>
  <si>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</si>
  <si>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</si>
  <si>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</si>
  <si>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</si>
  <si>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</si>
  <si>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</si>
  <si>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</si>
  <si>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</si>
  <si>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</si>
  <si>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</si>
  <si>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</si>
  <si>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</si>
  <si>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</si>
  <si>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</si>
  <si>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</si>
  <si>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</si>
  <si>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</si>
  <si>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</si>
  <si>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</si>
  <si>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FECHA DE ELABORACIÓN: 04 DICIEMBRE DE 2013</t>
  </si>
  <si>
    <t>PROPOSITO:FACILITAR EL APROVECHAMIENTO DEL TIEMPO LIBRE Y EL BIENESTAR, MEDIANTE PRÁCTICAS DEPORTIVAS Y RECREATIVAS, EN ESPACIOS SEGUROS Y ADECUADOS</t>
  </si>
  <si>
    <t>DEPENDENCIA:SECRETARIA DE DEPORTE</t>
  </si>
  <si>
    <t>1. PROMOCIÓN Y DESARROLLO DE LA RECREACIÓN, LA EDUCACIÓN FÍSICA, EL DEPORTE Y LA ACTIVIDAD FÍSICA</t>
  </si>
  <si>
    <t>1. Implementación de programas de Actividad Física y Recreación</t>
  </si>
  <si>
    <t>2. La Educación Física para el desarrollo de la calidad de la educación.</t>
  </si>
  <si>
    <t>3. Promoción y desarrollo deportivo.</t>
  </si>
  <si>
    <t xml:space="preserve">Implementación de Programas de Actividad Física y Recreación </t>
  </si>
  <si>
    <t>Apoyo a Programas de Educación física en el Municipio de Manizales</t>
  </si>
  <si>
    <t xml:space="preserve"> Fomento y Desarrollo del Deporte </t>
  </si>
  <si>
    <t>2. CONSTRUCCIÓN, ADECUACIÓN Y MANTENIMIENTO DE LA INFRAESTRUCTURA DEPORTIVA Y RECREATIVA DEL MUNICIPIO</t>
  </si>
  <si>
    <t>1. Administración y mantenimiento de escenarios deportivos</t>
  </si>
  <si>
    <t>Administración escenarios deportivos en el Municipio de Manizales</t>
  </si>
  <si>
    <t>REALIZACIÓN DE CICLOVIAS</t>
  </si>
  <si>
    <t>DESARROLLO DE LOS CENTROS COMUNITARIOS DE ACTIVIAD FÍSICA (CENCAF)</t>
  </si>
  <si>
    <t>APOYO A LAS ESCUELAS DE FORMACIÓN DEPORTIVAS</t>
  </si>
  <si>
    <t>1) Aumentar a 6 los programas anuales de actividad física realizados de manera regular</t>
  </si>
  <si>
    <t>2) Aumentar a 5 las actividades de recreación anuales que se realizan de manera regular</t>
  </si>
  <si>
    <t>4) Aumentar a 4 por año los eventos y/o actividades dirigidas a la población en situación de discapacidad.</t>
  </si>
  <si>
    <t>1) Aumentar a 4 por año el número de proyectos implementados para incrementar la participación deportiva en instituciones educativas (incluye promotores deportivos – jornada extendida)</t>
  </si>
  <si>
    <t>2) Aumentar a 43 el número de campeonatos anuales realizados en los juegos intercolegiados</t>
  </si>
  <si>
    <t>3) Implementar 12 deportes promovidos en básica primaria.</t>
  </si>
  <si>
    <t>1) Aumentar a treinta (30) el número de eventos deportivos organizados y/o patrocinados, anualmente</t>
  </si>
  <si>
    <t>2) Patrocinar 75 organizaciones deportivas en el desarrollo de sus actividades</t>
  </si>
  <si>
    <t>3) Aumentar a 1.400 el número de niños y niñas vinculados a escuelas deportivas</t>
  </si>
  <si>
    <t>1) Recuperar y Mantener en buen estado y en funcionamiento el 100% de los escenarios deportivos</t>
  </si>
  <si>
    <t>Número de programas de actividad física realizados de manera regular</t>
  </si>
  <si>
    <t>DEP01.</t>
  </si>
  <si>
    <t>DEP02.</t>
  </si>
  <si>
    <t>Número de actividades de recreación realizadas de manera regular</t>
  </si>
  <si>
    <t>DEP03.</t>
  </si>
  <si>
    <t>Número de programas de actividad física dirigidos al adulto mayor</t>
  </si>
  <si>
    <t>DEP04.</t>
  </si>
  <si>
    <t>Número de eventos y/o actividades dirigidas a personas en situación de discapacidad</t>
  </si>
  <si>
    <t>Número de proyectos implementados para incrementar la participación deportiva en instituciones educativas</t>
  </si>
  <si>
    <t>DEP05</t>
  </si>
  <si>
    <t>DEP06</t>
  </si>
  <si>
    <t>Número de campeonatos realizados en los juegos intercolegiados</t>
  </si>
  <si>
    <t>DEP07</t>
  </si>
  <si>
    <t>Número de deportes promovidos en básica primaria (promotores deportivos)</t>
  </si>
  <si>
    <t>Número de eventos deportivos organizados y/o patrocinados</t>
  </si>
  <si>
    <t>Número de organizaciones deportivas apoyadas</t>
  </si>
  <si>
    <t>Número de niños y niñas  vinculados a escuelas deportivas</t>
  </si>
  <si>
    <t>3) Realizar en el año 1 programa de actividad física para el adulto mayor</t>
  </si>
  <si>
    <t>ADQUISICION DE MAQUINARIA Y EQUIPO PARA EL DESARROLLO DEL PROYECTO
( Dotar de implementos y material didactico a los programas de actividad fisicay recreación.)</t>
  </si>
  <si>
    <t>IMPULSAR EL PROGRAMA ACTIVIDAD FÍSICA EN EL MUNICIPIO
(Paradas satelitales de aerobicos, senderismo y campismo.)</t>
  </si>
  <si>
    <t>APOYO A LAS ACTIVIDADES RECREODEPORTIVAS DE CARÁCTER COMUNITARIO
(Realización de los juegos Intercorregimientos, Apoyo a los Juegos Comunales)</t>
  </si>
  <si>
    <t>JORNADA EXTENDIDA
(Promotores deportivos)</t>
  </si>
  <si>
    <t>JUEGOS DEL SECTOR EDUCATIVO
Realización de los Juegos Intercolegiados y los juegos interescolares</t>
  </si>
  <si>
    <t>APOYO A ACTIVIDADES DEPORTIVAS CARÁCTER  COMUNITARIO</t>
  </si>
  <si>
    <t>APOYAR Y PROMOCIONAR EVENTOS   ESPECIALES
Eventos deportivos en la feria , Eventos deportivos de caracter nacional e internacional en la ciudad de Manizales</t>
  </si>
  <si>
    <t>APOYO AL DEPORTE ASOCIADO 
(Apoyo equipo de baloncesto, futbol sala, fútbol de salón, Down Hill, bicicros, Hockey)
(Incentivos dirigidos a deportistas destacados en el ambito nacional e internacional)</t>
  </si>
  <si>
    <t>PAGO DE SERVICIOS PÚBLICOS ESCENARIOS DEPORTIVOS
Servicios de energia y agua de los escenarios deportivos</t>
  </si>
  <si>
    <t>SERVICIO DE VIGILANCIA PARA LOS ESCENARIOS DEPORTIVOS DEL MUNICIPIO</t>
  </si>
  <si>
    <t xml:space="preserve">SERVICIO DE TRANSPORTE PARA  LOS ESCENARIOS DEPORTIVOS DEL MUNICIPIO </t>
  </si>
  <si>
    <t>SERVICO DE ASEO PARA  LOS ESCENARIOS DEPORTIVOS DEL MUNICIPIO</t>
  </si>
  <si>
    <t>(1) Aumentar a 6 los programas anuales de actividad física realizados de manera regular</t>
  </si>
  <si>
    <t>SEGUMIENTO AL USO DE ESCENARIOS DEPORTIVOS</t>
  </si>
  <si>
    <t>DEP 9</t>
  </si>
  <si>
    <t>DEPO1</t>
  </si>
  <si>
    <t>DEP 8</t>
  </si>
  <si>
    <t>DEP 10</t>
  </si>
  <si>
    <t>DEP11</t>
  </si>
  <si>
    <t>DEP 12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</si>
</sst>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_(&quot;$&quot;\ * #,##0.0_);_(&quot;$&quot;\ * \(#,##0.0\);_(&quot;$&quot;\ * &quot;-&quot;??_);_(@_)"/>
    <numFmt numFmtId="181" formatCode="_(&quot;$&quot;\ * #,##0_);_(&quot;$&quot;\ * \(#,##0\);_(&quot;$&quot;\ * &quot;-&quot;??_);_(@_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8" fillId="28" borderId="22" xfId="0" applyFont="1" applyFill="1" applyBorder="1" applyAlignment="1">
      <alignment horizontal="center" vertical="center" wrapText="1"/>
    </xf>
    <xf numFmtId="0" fontId="28" fillId="29" borderId="22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 horizontal="center" vertical="center" wrapText="1"/>
    </xf>
    <xf numFmtId="0" fontId="21" fillId="31" borderId="10" xfId="92" applyFont="1" applyFill="1" applyBorder="1" applyAlignment="1">
      <alignment horizontal="center" vertical="center" wrapText="1"/>
      <protection/>
    </xf>
    <xf numFmtId="0" fontId="21" fillId="32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1" fillId="34" borderId="10" xfId="92" applyFont="1" applyFill="1" applyBorder="1" applyAlignment="1">
      <alignment horizontal="center" vertical="center" wrapText="1"/>
      <protection/>
    </xf>
    <xf numFmtId="0" fontId="21" fillId="35" borderId="10" xfId="92" applyFont="1" applyFill="1" applyBorder="1" applyAlignment="1">
      <alignment horizontal="center" vertical="center" wrapText="1"/>
      <protection/>
    </xf>
    <xf numFmtId="0" fontId="21" fillId="36" borderId="10" xfId="92" applyFont="1" applyFill="1" applyBorder="1" applyAlignment="1">
      <alignment horizontal="center" vertical="center" wrapText="1"/>
      <protection/>
    </xf>
    <xf numFmtId="0" fontId="21" fillId="37" borderId="10" xfId="92" applyFont="1" applyFill="1" applyBorder="1" applyAlignment="1">
      <alignment horizontal="center" vertical="center" wrapText="1"/>
      <protection/>
    </xf>
    <xf numFmtId="0" fontId="21" fillId="38" borderId="10" xfId="92" applyFont="1" applyFill="1" applyBorder="1" applyAlignment="1">
      <alignment horizontal="center" vertical="center" wrapText="1"/>
      <protection/>
    </xf>
    <xf numFmtId="0" fontId="21" fillId="39" borderId="10" xfId="92" applyFont="1" applyFill="1" applyBorder="1" applyAlignment="1">
      <alignment horizontal="center" vertical="center" wrapText="1"/>
      <protection/>
    </xf>
    <xf numFmtId="0" fontId="21" fillId="40" borderId="10" xfId="92" applyFont="1" applyFill="1" applyBorder="1" applyAlignment="1">
      <alignment horizontal="center" vertical="center" wrapText="1"/>
      <protection/>
    </xf>
    <xf numFmtId="0" fontId="21" fillId="41" borderId="10" xfId="92" applyFont="1" applyFill="1" applyBorder="1" applyAlignment="1">
      <alignment horizontal="center" vertical="center" wrapText="1"/>
      <protection/>
    </xf>
    <xf numFmtId="0" fontId="21" fillId="42" borderId="10" xfId="92" applyFont="1" applyFill="1" applyBorder="1" applyAlignment="1">
      <alignment horizontal="center" vertical="center" wrapText="1"/>
      <protection/>
    </xf>
    <xf numFmtId="0" fontId="21" fillId="43" borderId="10" xfId="92" applyFont="1" applyFill="1" applyBorder="1" applyAlignment="1">
      <alignment horizontal="center" vertical="center" wrapText="1"/>
      <protection/>
    </xf>
    <xf numFmtId="0" fontId="21" fillId="44" borderId="10" xfId="92" applyFont="1" applyFill="1" applyBorder="1" applyAlignment="1">
      <alignment horizontal="center" vertical="center" wrapText="1"/>
      <protection/>
    </xf>
    <xf numFmtId="0" fontId="21" fillId="0" borderId="10" xfId="92" applyFont="1" applyFill="1" applyBorder="1" applyAlignment="1">
      <alignment horizontal="center" vertical="center" wrapText="1"/>
      <protection/>
    </xf>
    <xf numFmtId="0" fontId="21" fillId="31" borderId="17" xfId="92" applyFont="1" applyFill="1" applyBorder="1" applyAlignment="1">
      <alignment horizontal="center" vertical="center" wrapText="1"/>
      <protection/>
    </xf>
    <xf numFmtId="0" fontId="21" fillId="0" borderId="17" xfId="92" applyFont="1" applyFill="1" applyBorder="1" applyAlignment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181" fontId="1" fillId="0" borderId="10" xfId="84" applyNumberFormat="1" applyFill="1" applyBorder="1" applyAlignment="1">
      <alignment vertical="center" wrapText="1"/>
    </xf>
    <xf numFmtId="181" fontId="1" fillId="0" borderId="13" xfId="84" applyNumberFormat="1" applyFill="1" applyBorder="1" applyAlignment="1">
      <alignment vertical="center" wrapText="1"/>
    </xf>
    <xf numFmtId="181" fontId="1" fillId="0" borderId="0" xfId="84" applyNumberFormat="1" applyFill="1" applyBorder="1" applyAlignment="1">
      <alignment vertical="center" wrapText="1"/>
    </xf>
    <xf numFmtId="181" fontId="1" fillId="0" borderId="0" xfId="84" applyNumberFormat="1" applyFill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1" fontId="21" fillId="33" borderId="10" xfId="92" applyNumberFormat="1" applyFont="1" applyFill="1" applyBorder="1" applyAlignment="1">
      <alignment horizontal="center" vertical="center" wrapText="1"/>
      <protection/>
    </xf>
    <xf numFmtId="1" fontId="21" fillId="0" borderId="10" xfId="92" applyNumberFormat="1" applyFont="1" applyFill="1" applyBorder="1" applyAlignment="1">
      <alignment horizontal="center" vertical="center" wrapText="1"/>
      <protection/>
    </xf>
    <xf numFmtId="1" fontId="22" fillId="0" borderId="13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Alignment="1">
      <alignment vertical="center" wrapText="1"/>
    </xf>
    <xf numFmtId="1" fontId="19" fillId="0" borderId="0" xfId="0" applyNumberFormat="1" applyFont="1" applyFill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 textRotation="90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1" fillId="33" borderId="10" xfId="92" applyFont="1" applyFill="1" applyBorder="1" applyAlignment="1">
      <alignment horizontal="center" vertical="center" wrapText="1"/>
      <protection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5" fillId="17" borderId="17" xfId="92" applyFont="1" applyFill="1" applyBorder="1" applyAlignment="1">
      <alignment horizontal="center" vertical="center" wrapText="1"/>
      <protection/>
    </xf>
    <xf numFmtId="0" fontId="25" fillId="17" borderId="10" xfId="92" applyFont="1" applyFill="1" applyBorder="1" applyAlignment="1">
      <alignment horizontal="center" vertical="center" wrapText="1"/>
      <protection/>
    </xf>
    <xf numFmtId="0" fontId="25" fillId="17" borderId="35" xfId="92" applyFont="1" applyFill="1" applyBorder="1" applyAlignment="1">
      <alignment horizontal="center" vertical="center" wrapText="1"/>
      <protection/>
    </xf>
    <xf numFmtId="0" fontId="25" fillId="17" borderId="36" xfId="92" applyFont="1" applyFill="1" applyBorder="1" applyAlignment="1">
      <alignment horizontal="center" vertical="center" wrapText="1"/>
      <protection/>
    </xf>
    <xf numFmtId="0" fontId="25" fillId="17" borderId="37" xfId="92" applyFont="1" applyFill="1" applyBorder="1" applyAlignment="1">
      <alignment horizontal="center" vertical="center" wrapText="1"/>
      <protection/>
    </xf>
    <xf numFmtId="0" fontId="20" fillId="0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1" fillId="0" borderId="38" xfId="92" applyFont="1" applyFill="1" applyBorder="1" applyAlignment="1">
      <alignment horizontal="left" vertical="center" wrapText="1"/>
      <protection/>
    </xf>
    <xf numFmtId="0" fontId="21" fillId="0" borderId="23" xfId="92" applyFont="1" applyFill="1" applyBorder="1" applyAlignment="1">
      <alignment horizontal="left" vertical="center" wrapText="1"/>
      <protection/>
    </xf>
    <xf numFmtId="0" fontId="21" fillId="0" borderId="39" xfId="92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7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1" fillId="0" borderId="11" xfId="92" applyFont="1" applyFill="1" applyBorder="1" applyAlignment="1">
      <alignment horizontal="left" vertical="center" wrapText="1"/>
      <protection/>
    </xf>
    <xf numFmtId="0" fontId="20" fillId="0" borderId="3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4" fillId="17" borderId="11" xfId="92" applyFont="1" applyFill="1" applyBorder="1" applyAlignment="1">
      <alignment horizontal="center" vertical="center" wrapText="1"/>
      <protection/>
    </xf>
    <xf numFmtId="0" fontId="23" fillId="17" borderId="10" xfId="92" applyFont="1" applyFill="1" applyBorder="1" applyAlignment="1">
      <alignment horizontal="center" vertical="center" wrapText="1"/>
      <protection/>
    </xf>
    <xf numFmtId="1" fontId="19" fillId="0" borderId="23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45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8" fillId="45" borderId="53" xfId="0" applyFont="1" applyFill="1" applyBorder="1" applyAlignment="1">
      <alignment horizontal="center" vertical="center" wrapText="1"/>
    </xf>
    <xf numFmtId="0" fontId="28" fillId="45" borderId="54" xfId="0" applyFont="1" applyFill="1" applyBorder="1" applyAlignment="1">
      <alignment horizontal="center" vertical="center" wrapText="1"/>
    </xf>
    <xf numFmtId="0" fontId="28" fillId="45" borderId="55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7"/>
  <sheetViews>
    <sheetView tabSelected="1" zoomScale="60" zoomScaleNormal="60" zoomScaleSheetLayoutView="50" workbookViewId="0" topLeftCell="A14">
      <selection activeCell="AC46" sqref="AC46:AC51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30.57421875" style="1" customWidth="1"/>
    <col min="5" max="5" width="18.421875" style="69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22.8515625" style="1" customWidth="1"/>
    <col min="18" max="18" width="20.8515625" style="1" customWidth="1"/>
    <col min="19" max="19" width="20.00390625" style="2" customWidth="1"/>
    <col min="20" max="31" width="14.28125" style="1" customWidth="1"/>
    <col min="32" max="32" width="16.7109375" style="1" customWidth="1"/>
    <col min="33" max="33" width="14.00390625" style="1" bestFit="1" customWidth="1"/>
    <col min="34" max="34" width="16.8515625" style="1" customWidth="1"/>
    <col min="35" max="35" width="16.421875" style="1" customWidth="1"/>
    <col min="36" max="36" width="12.421875" style="1" customWidth="1"/>
    <col min="37" max="37" width="17.00390625" style="1" customWidth="1"/>
    <col min="38" max="38" width="14.00390625" style="1" bestFit="1" customWidth="1"/>
    <col min="39" max="39" width="17.7109375" style="1" customWidth="1"/>
    <col min="40" max="40" width="16.57421875" style="1" customWidth="1"/>
    <col min="41" max="41" width="18.140625" style="1" customWidth="1"/>
    <col min="42" max="42" width="15.7109375" style="1" customWidth="1"/>
    <col min="43" max="43" width="19.140625" style="1" customWidth="1"/>
    <col min="44" max="52" width="19.421875" style="1" customWidth="1"/>
    <col min="53" max="53" width="28.140625" style="1" customWidth="1"/>
    <col min="54" max="54" width="31.57421875" style="1" customWidth="1"/>
    <col min="55" max="16384" width="11.421875" style="11" customWidth="1"/>
  </cols>
  <sheetData>
    <row r="1" spans="1:54" s="10" customFormat="1" ht="15.75" customHeight="1" hidden="1">
      <c r="A1" s="84"/>
      <c r="B1" s="85"/>
      <c r="C1" s="110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2"/>
      <c r="BB1" s="104" t="s">
        <v>70</v>
      </c>
    </row>
    <row r="2" spans="1:54" s="10" customFormat="1" ht="15.75" hidden="1">
      <c r="A2" s="86"/>
      <c r="B2" s="87"/>
      <c r="C2" s="95" t="s">
        <v>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7"/>
      <c r="BB2" s="105"/>
    </row>
    <row r="3" spans="1:54" s="10" customFormat="1" ht="15.75" hidden="1">
      <c r="A3" s="86"/>
      <c r="B3" s="87"/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7"/>
      <c r="BB3" s="105"/>
    </row>
    <row r="4" spans="1:54" s="10" customFormat="1" ht="15.75" hidden="1">
      <c r="A4" s="86"/>
      <c r="B4" s="87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7"/>
      <c r="BB4" s="105"/>
    </row>
    <row r="5" spans="1:54" s="10" customFormat="1" ht="15.75" hidden="1">
      <c r="A5" s="86"/>
      <c r="B5" s="87"/>
      <c r="C5" s="95" t="s">
        <v>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7"/>
      <c r="BB5" s="105"/>
    </row>
    <row r="6" spans="1:54" s="10" customFormat="1" ht="15.75" hidden="1">
      <c r="A6" s="86"/>
      <c r="B6" s="87"/>
      <c r="C6" s="95" t="s">
        <v>20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7"/>
      <c r="BB6" s="105"/>
    </row>
    <row r="7" spans="1:54" s="10" customFormat="1" ht="15.75" hidden="1">
      <c r="A7" s="86"/>
      <c r="B7" s="87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7"/>
      <c r="BB7" s="105"/>
    </row>
    <row r="8" spans="1:54" s="10" customFormat="1" ht="16.5" hidden="1" thickBot="1">
      <c r="A8" s="88"/>
      <c r="B8" s="89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3"/>
      <c r="BB8" s="106"/>
    </row>
    <row r="9" spans="1:54" s="12" customFormat="1" ht="27" customHeight="1" hidden="1">
      <c r="A9" s="98" t="s">
        <v>83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100"/>
    </row>
    <row r="10" spans="1:54" ht="27" customHeight="1" hidden="1">
      <c r="A10" s="107" t="s">
        <v>84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9"/>
    </row>
    <row r="11" spans="1:54" ht="27" customHeight="1" hidden="1">
      <c r="A11" s="107" t="s">
        <v>85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9"/>
    </row>
    <row r="12" spans="1:54" s="10" customFormat="1" ht="15.75" hidden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3"/>
    </row>
    <row r="13" spans="1:54" ht="90" customHeight="1" hidden="1">
      <c r="A13" s="90" t="s">
        <v>24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 t="s">
        <v>25</v>
      </c>
      <c r="Q13" s="91"/>
      <c r="R13" s="91"/>
      <c r="S13" s="91"/>
      <c r="T13" s="92" t="s">
        <v>66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AF13" s="91" t="s">
        <v>23</v>
      </c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114" t="s">
        <v>11</v>
      </c>
      <c r="BB13" s="113" t="s">
        <v>12</v>
      </c>
    </row>
    <row r="14" spans="1:54" s="12" customFormat="1" ht="88.5" customHeight="1">
      <c r="A14" s="56" t="s">
        <v>4</v>
      </c>
      <c r="B14" s="41" t="s">
        <v>5</v>
      </c>
      <c r="C14" s="42" t="s">
        <v>6</v>
      </c>
      <c r="D14" s="42" t="s">
        <v>7</v>
      </c>
      <c r="E14" s="64" t="s">
        <v>8</v>
      </c>
      <c r="F14" s="43" t="s">
        <v>9</v>
      </c>
      <c r="G14" s="80" t="s">
        <v>27</v>
      </c>
      <c r="H14" s="80"/>
      <c r="I14" s="80"/>
      <c r="J14" s="80"/>
      <c r="K14" s="80"/>
      <c r="L14" s="80"/>
      <c r="M14" s="80"/>
      <c r="N14" s="44" t="s">
        <v>26</v>
      </c>
      <c r="O14" s="44" t="s">
        <v>46</v>
      </c>
      <c r="P14" s="45" t="s">
        <v>10</v>
      </c>
      <c r="Q14" s="45" t="s">
        <v>13</v>
      </c>
      <c r="R14" s="46" t="s">
        <v>22</v>
      </c>
      <c r="S14" s="46" t="s">
        <v>21</v>
      </c>
      <c r="T14" s="44" t="s">
        <v>71</v>
      </c>
      <c r="U14" s="44" t="s">
        <v>72</v>
      </c>
      <c r="V14" s="44" t="s">
        <v>73</v>
      </c>
      <c r="W14" s="44" t="s">
        <v>74</v>
      </c>
      <c r="X14" s="44" t="s">
        <v>75</v>
      </c>
      <c r="Y14" s="44" t="s">
        <v>76</v>
      </c>
      <c r="Z14" s="44" t="s">
        <v>77</v>
      </c>
      <c r="AA14" s="44" t="s">
        <v>78</v>
      </c>
      <c r="AB14" s="44" t="s">
        <v>79</v>
      </c>
      <c r="AC14" s="44" t="s">
        <v>80</v>
      </c>
      <c r="AD14" s="44" t="s">
        <v>81</v>
      </c>
      <c r="AE14" s="44" t="s">
        <v>82</v>
      </c>
      <c r="AF14" s="47" t="s">
        <v>19</v>
      </c>
      <c r="AG14" s="48" t="s">
        <v>14</v>
      </c>
      <c r="AH14" s="48" t="s">
        <v>15</v>
      </c>
      <c r="AI14" s="48" t="s">
        <v>16</v>
      </c>
      <c r="AJ14" s="48" t="s">
        <v>17</v>
      </c>
      <c r="AK14" s="49" t="s">
        <v>67</v>
      </c>
      <c r="AL14" s="50" t="s">
        <v>14</v>
      </c>
      <c r="AM14" s="50" t="s">
        <v>15</v>
      </c>
      <c r="AN14" s="50" t="s">
        <v>16</v>
      </c>
      <c r="AO14" s="50" t="s">
        <v>17</v>
      </c>
      <c r="AP14" s="51" t="s">
        <v>68</v>
      </c>
      <c r="AQ14" s="41" t="s">
        <v>14</v>
      </c>
      <c r="AR14" s="41" t="s">
        <v>15</v>
      </c>
      <c r="AS14" s="41" t="s">
        <v>16</v>
      </c>
      <c r="AT14" s="41" t="s">
        <v>17</v>
      </c>
      <c r="AU14" s="52" t="s">
        <v>69</v>
      </c>
      <c r="AV14" s="53" t="s">
        <v>14</v>
      </c>
      <c r="AW14" s="53" t="s">
        <v>15</v>
      </c>
      <c r="AX14" s="53" t="s">
        <v>16</v>
      </c>
      <c r="AY14" s="53" t="s">
        <v>17</v>
      </c>
      <c r="AZ14" s="54" t="s">
        <v>18</v>
      </c>
      <c r="BA14" s="114"/>
      <c r="BB14" s="113"/>
    </row>
    <row r="15" spans="1:54" s="12" customFormat="1" ht="28.5" customHeight="1">
      <c r="A15" s="57">
        <v>1</v>
      </c>
      <c r="B15" s="55">
        <v>2</v>
      </c>
      <c r="C15" s="55">
        <v>3</v>
      </c>
      <c r="D15" s="55">
        <v>4</v>
      </c>
      <c r="E15" s="6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5">
        <v>29</v>
      </c>
      <c r="AD15" s="55">
        <v>30</v>
      </c>
      <c r="AE15" s="55">
        <v>31</v>
      </c>
      <c r="AF15" s="55">
        <v>32</v>
      </c>
      <c r="AG15" s="55">
        <v>33</v>
      </c>
      <c r="AH15" s="55">
        <v>34</v>
      </c>
      <c r="AI15" s="55">
        <v>35</v>
      </c>
      <c r="AJ15" s="55">
        <v>36</v>
      </c>
      <c r="AK15" s="55">
        <v>37</v>
      </c>
      <c r="AL15" s="55">
        <v>38</v>
      </c>
      <c r="AM15" s="55">
        <v>39</v>
      </c>
      <c r="AN15" s="55">
        <v>40</v>
      </c>
      <c r="AO15" s="55">
        <v>41</v>
      </c>
      <c r="AP15" s="55">
        <v>42</v>
      </c>
      <c r="AQ15" s="55">
        <v>43</v>
      </c>
      <c r="AR15" s="55">
        <v>44</v>
      </c>
      <c r="AS15" s="55">
        <v>45</v>
      </c>
      <c r="AT15" s="55">
        <v>46</v>
      </c>
      <c r="AU15" s="55">
        <v>47</v>
      </c>
      <c r="AV15" s="55">
        <v>48</v>
      </c>
      <c r="AW15" s="55">
        <v>49</v>
      </c>
      <c r="AX15" s="55">
        <v>50</v>
      </c>
      <c r="AY15" s="55">
        <v>51</v>
      </c>
      <c r="AZ15" s="55">
        <v>52</v>
      </c>
      <c r="BA15" s="55">
        <v>53</v>
      </c>
      <c r="BB15" s="55">
        <v>54</v>
      </c>
    </row>
    <row r="16" spans="1:54" ht="0.75" customHeight="1">
      <c r="A16" s="76" t="s">
        <v>86</v>
      </c>
      <c r="B16" s="72" t="s">
        <v>87</v>
      </c>
      <c r="D16" s="8"/>
      <c r="E16" s="78">
        <v>2012170010033</v>
      </c>
      <c r="F16" s="72" t="s">
        <v>90</v>
      </c>
      <c r="G16" s="8">
        <v>36</v>
      </c>
      <c r="H16" s="8">
        <v>3</v>
      </c>
      <c r="I16" s="8">
        <v>11</v>
      </c>
      <c r="J16" s="8">
        <v>14</v>
      </c>
      <c r="K16" s="8">
        <v>11</v>
      </c>
      <c r="L16" s="8">
        <v>33</v>
      </c>
      <c r="M16" s="8">
        <v>80</v>
      </c>
      <c r="N16" s="75" t="s">
        <v>96</v>
      </c>
      <c r="O16" s="59">
        <v>75000000</v>
      </c>
      <c r="P16" s="8"/>
      <c r="Q16" s="8"/>
      <c r="R16" s="8"/>
      <c r="S16" s="3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39">
        <f>SUM(AG16:AJ16)</f>
        <v>40000000</v>
      </c>
      <c r="AG16" s="8"/>
      <c r="AH16" s="8"/>
      <c r="AI16" s="8">
        <v>40000000</v>
      </c>
      <c r="AJ16" s="8"/>
      <c r="AK16" s="18">
        <f>SUM(AL16:AO16)</f>
        <v>35000000</v>
      </c>
      <c r="AL16" s="8"/>
      <c r="AM16" s="8"/>
      <c r="AN16" s="8">
        <v>35000000</v>
      </c>
      <c r="AO16" s="8"/>
      <c r="AP16" s="19">
        <f>SUM(AQ16:AT16)</f>
        <v>0</v>
      </c>
      <c r="AQ16" s="8"/>
      <c r="AR16" s="8"/>
      <c r="AS16" s="8"/>
      <c r="AT16" s="8"/>
      <c r="AU16" s="21">
        <f>SUM(AV16:AY16)</f>
        <v>0</v>
      </c>
      <c r="AV16" s="8"/>
      <c r="AW16" s="8"/>
      <c r="AX16" s="8"/>
      <c r="AY16" s="8"/>
      <c r="AZ16" s="24"/>
      <c r="BA16" s="8"/>
      <c r="BB16" s="13"/>
    </row>
    <row r="17" spans="1:54" ht="35.25" customHeight="1">
      <c r="A17" s="77"/>
      <c r="B17" s="73"/>
      <c r="C17" s="8"/>
      <c r="D17" s="8"/>
      <c r="E17" s="79"/>
      <c r="F17" s="73"/>
      <c r="G17" s="8">
        <v>36</v>
      </c>
      <c r="H17" s="8">
        <v>3</v>
      </c>
      <c r="I17" s="8">
        <v>11</v>
      </c>
      <c r="J17" s="8">
        <v>14</v>
      </c>
      <c r="K17" s="8">
        <v>11</v>
      </c>
      <c r="L17" s="8">
        <v>33</v>
      </c>
      <c r="M17" s="8">
        <v>4</v>
      </c>
      <c r="N17" s="75"/>
      <c r="O17" s="59">
        <v>78000000</v>
      </c>
      <c r="P17" s="72" t="s">
        <v>110</v>
      </c>
      <c r="Q17" s="72" t="s">
        <v>109</v>
      </c>
      <c r="R17" s="72">
        <v>6</v>
      </c>
      <c r="S17" s="72">
        <v>6</v>
      </c>
      <c r="T17" s="72">
        <v>3</v>
      </c>
      <c r="U17" s="72">
        <v>5</v>
      </c>
      <c r="V17" s="72">
        <v>5</v>
      </c>
      <c r="W17" s="72">
        <v>5</v>
      </c>
      <c r="X17" s="72">
        <v>5</v>
      </c>
      <c r="Y17" s="72">
        <v>6</v>
      </c>
      <c r="Z17" s="72">
        <v>5</v>
      </c>
      <c r="AA17" s="72">
        <v>5</v>
      </c>
      <c r="AB17" s="72">
        <v>5</v>
      </c>
      <c r="AC17" s="72">
        <v>6</v>
      </c>
      <c r="AD17" s="72">
        <v>5</v>
      </c>
      <c r="AE17" s="72">
        <v>3</v>
      </c>
      <c r="AF17" s="39">
        <f aca="true" t="shared" si="0" ref="AF17:AF51">SUM(AG17:AJ17)</f>
        <v>0</v>
      </c>
      <c r="AG17" s="8"/>
      <c r="AH17" s="8"/>
      <c r="AI17" s="8"/>
      <c r="AJ17" s="8"/>
      <c r="AK17" s="18">
        <f aca="true" t="shared" si="1" ref="AK17:AK51">SUM(AL17:AO17)</f>
        <v>0</v>
      </c>
      <c r="AL17" s="8"/>
      <c r="AM17" s="8"/>
      <c r="AN17" s="8"/>
      <c r="AO17" s="8"/>
      <c r="AP17" s="19">
        <f aca="true" t="shared" si="2" ref="AP17:AP51">SUM(AQ17:AT17)</f>
        <v>40000000</v>
      </c>
      <c r="AQ17" s="8"/>
      <c r="AR17" s="8"/>
      <c r="AS17" s="8">
        <v>40000000</v>
      </c>
      <c r="AT17" s="8"/>
      <c r="AU17" s="21">
        <f aca="true" t="shared" si="3" ref="AU17:AU51">SUM(AV17:AY17)</f>
        <v>38000000</v>
      </c>
      <c r="AV17" s="8"/>
      <c r="AW17" s="8"/>
      <c r="AX17" s="8">
        <v>38000000</v>
      </c>
      <c r="AY17" s="8"/>
      <c r="AZ17" s="24">
        <f>SUM(AU17+AP17+AK17+AF17)</f>
        <v>78000000</v>
      </c>
      <c r="BA17" s="8"/>
      <c r="BB17" s="13"/>
    </row>
    <row r="18" spans="1:54" ht="35.25" customHeight="1">
      <c r="A18" s="77"/>
      <c r="B18" s="73"/>
      <c r="C18" s="8"/>
      <c r="D18" s="8"/>
      <c r="E18" s="79"/>
      <c r="F18" s="73"/>
      <c r="G18" s="8">
        <v>36</v>
      </c>
      <c r="H18" s="8">
        <v>3</v>
      </c>
      <c r="I18" s="8">
        <v>11</v>
      </c>
      <c r="J18" s="8">
        <v>14</v>
      </c>
      <c r="K18" s="8">
        <v>11</v>
      </c>
      <c r="L18" s="8">
        <v>33</v>
      </c>
      <c r="M18" s="8">
        <v>80</v>
      </c>
      <c r="N18" s="72" t="s">
        <v>97</v>
      </c>
      <c r="O18" s="59">
        <v>210000000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39">
        <f>SUM(AG18:AJ18)</f>
        <v>150000000</v>
      </c>
      <c r="AG18" s="8"/>
      <c r="AH18" s="8"/>
      <c r="AI18" s="8">
        <v>150000000</v>
      </c>
      <c r="AJ18" s="8"/>
      <c r="AK18" s="18">
        <f>SUM(AL18:AO18)</f>
        <v>60000000</v>
      </c>
      <c r="AL18" s="8"/>
      <c r="AM18" s="8"/>
      <c r="AN18" s="8">
        <v>60000000</v>
      </c>
      <c r="AO18" s="8"/>
      <c r="AP18" s="19">
        <f t="shared" si="2"/>
        <v>0</v>
      </c>
      <c r="AQ18" s="8"/>
      <c r="AR18" s="8"/>
      <c r="AS18" s="8"/>
      <c r="AT18" s="8"/>
      <c r="AU18" s="21">
        <f t="shared" si="3"/>
        <v>0</v>
      </c>
      <c r="AV18" s="8"/>
      <c r="AW18" s="8"/>
      <c r="AX18" s="8"/>
      <c r="AY18" s="8"/>
      <c r="AZ18" s="24">
        <f aca="true" t="shared" si="4" ref="AZ18:AZ51">SUM(AU18+AP18+AK18+AF18)</f>
        <v>210000000</v>
      </c>
      <c r="BA18" s="8"/>
      <c r="BB18" s="13"/>
    </row>
    <row r="19" spans="1:54" ht="109.5" customHeight="1">
      <c r="A19" s="77"/>
      <c r="B19" s="73"/>
      <c r="C19" s="8">
        <v>30</v>
      </c>
      <c r="D19" s="8" t="s">
        <v>99</v>
      </c>
      <c r="E19" s="79"/>
      <c r="F19" s="73"/>
      <c r="G19" s="8">
        <v>36</v>
      </c>
      <c r="H19" s="8">
        <v>3</v>
      </c>
      <c r="I19" s="8">
        <v>33</v>
      </c>
      <c r="J19" s="8">
        <v>14</v>
      </c>
      <c r="K19" s="8">
        <v>11</v>
      </c>
      <c r="L19" s="8">
        <v>33</v>
      </c>
      <c r="M19" s="8">
        <v>4</v>
      </c>
      <c r="N19" s="73"/>
      <c r="O19" s="59">
        <v>56546850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39">
        <f t="shared" si="0"/>
        <v>0</v>
      </c>
      <c r="AG19" s="8"/>
      <c r="AH19" s="8"/>
      <c r="AI19" s="8"/>
      <c r="AJ19" s="8"/>
      <c r="AK19" s="18">
        <f t="shared" si="1"/>
        <v>0</v>
      </c>
      <c r="AL19" s="8"/>
      <c r="AM19" s="8"/>
      <c r="AN19" s="8"/>
      <c r="AO19" s="8"/>
      <c r="AP19" s="19">
        <f t="shared" si="2"/>
        <v>36546850</v>
      </c>
      <c r="AQ19" s="8">
        <v>36546850</v>
      </c>
      <c r="AR19" s="8"/>
      <c r="AS19" s="8"/>
      <c r="AT19" s="8"/>
      <c r="AU19" s="21">
        <f t="shared" si="3"/>
        <v>20000000</v>
      </c>
      <c r="AV19" s="8">
        <v>20000000</v>
      </c>
      <c r="AW19" s="8"/>
      <c r="AX19" s="8"/>
      <c r="AY19" s="8"/>
      <c r="AZ19" s="24">
        <f t="shared" si="4"/>
        <v>56546850</v>
      </c>
      <c r="BA19" s="8"/>
      <c r="BB19" s="13"/>
    </row>
    <row r="20" spans="1:54" ht="98.25" customHeight="1">
      <c r="A20" s="77"/>
      <c r="B20" s="73"/>
      <c r="C20" s="8">
        <v>30</v>
      </c>
      <c r="D20" s="8" t="s">
        <v>100</v>
      </c>
      <c r="E20" s="79"/>
      <c r="F20" s="73"/>
      <c r="G20" s="8">
        <v>36</v>
      </c>
      <c r="H20" s="8">
        <v>3</v>
      </c>
      <c r="I20" s="8">
        <v>11</v>
      </c>
      <c r="J20" s="63">
        <v>14</v>
      </c>
      <c r="K20" s="8">
        <v>11</v>
      </c>
      <c r="L20" s="8">
        <v>33</v>
      </c>
      <c r="M20" s="8">
        <v>4</v>
      </c>
      <c r="N20" s="74"/>
      <c r="O20" s="59">
        <v>158453150</v>
      </c>
      <c r="P20" s="8" t="s">
        <v>111</v>
      </c>
      <c r="Q20" s="8" t="s">
        <v>112</v>
      </c>
      <c r="R20" s="38">
        <v>9</v>
      </c>
      <c r="S20" s="38">
        <v>6</v>
      </c>
      <c r="T20" s="38">
        <v>0</v>
      </c>
      <c r="U20" s="38">
        <v>5</v>
      </c>
      <c r="V20" s="38">
        <v>5</v>
      </c>
      <c r="W20" s="38">
        <v>5</v>
      </c>
      <c r="X20" s="38">
        <v>5</v>
      </c>
      <c r="Y20" s="38">
        <v>6</v>
      </c>
      <c r="Z20" s="38">
        <v>5</v>
      </c>
      <c r="AA20" s="38">
        <v>5</v>
      </c>
      <c r="AB20" s="38">
        <v>5</v>
      </c>
      <c r="AC20" s="38">
        <v>5</v>
      </c>
      <c r="AD20" s="38">
        <v>5</v>
      </c>
      <c r="AE20" s="38">
        <v>6</v>
      </c>
      <c r="AF20" s="39">
        <f t="shared" si="0"/>
        <v>0</v>
      </c>
      <c r="AG20" s="8"/>
      <c r="AH20" s="8"/>
      <c r="AI20" s="8"/>
      <c r="AJ20" s="8"/>
      <c r="AK20" s="18">
        <f t="shared" si="1"/>
        <v>0</v>
      </c>
      <c r="AL20" s="8"/>
      <c r="AM20" s="8"/>
      <c r="AN20" s="8"/>
      <c r="AO20" s="8"/>
      <c r="AP20" s="19">
        <f t="shared" si="2"/>
        <v>79226575</v>
      </c>
      <c r="AQ20" s="8"/>
      <c r="AR20" s="8"/>
      <c r="AS20" s="8">
        <v>79226575</v>
      </c>
      <c r="AT20" s="8"/>
      <c r="AU20" s="21">
        <f t="shared" si="3"/>
        <v>79226575</v>
      </c>
      <c r="AV20" s="8"/>
      <c r="AW20" s="8"/>
      <c r="AX20" s="8">
        <v>79226575</v>
      </c>
      <c r="AY20" s="8"/>
      <c r="AZ20" s="24">
        <f t="shared" si="4"/>
        <v>158453150</v>
      </c>
      <c r="BA20" s="8"/>
      <c r="BB20" s="13"/>
    </row>
    <row r="21" spans="1:54" ht="96" customHeight="1">
      <c r="A21" s="77"/>
      <c r="B21" s="73"/>
      <c r="C21" s="8">
        <v>20</v>
      </c>
      <c r="D21" s="8" t="s">
        <v>126</v>
      </c>
      <c r="E21" s="79"/>
      <c r="F21" s="73"/>
      <c r="G21" s="8">
        <v>36</v>
      </c>
      <c r="H21" s="8">
        <v>3</v>
      </c>
      <c r="I21" s="8">
        <v>11</v>
      </c>
      <c r="J21" s="8">
        <v>14</v>
      </c>
      <c r="K21" s="8">
        <v>11</v>
      </c>
      <c r="L21" s="8">
        <v>33</v>
      </c>
      <c r="M21" s="8">
        <v>80</v>
      </c>
      <c r="N21" s="72" t="s">
        <v>128</v>
      </c>
      <c r="O21" s="59">
        <v>16000000</v>
      </c>
      <c r="P21" s="8" t="s">
        <v>113</v>
      </c>
      <c r="Q21" s="8" t="s">
        <v>114</v>
      </c>
      <c r="R21" s="38">
        <v>1</v>
      </c>
      <c r="S21" s="38">
        <v>1</v>
      </c>
      <c r="T21" s="38">
        <v>0</v>
      </c>
      <c r="U21" s="38">
        <v>1</v>
      </c>
      <c r="V21" s="38">
        <v>1</v>
      </c>
      <c r="W21" s="38">
        <v>1</v>
      </c>
      <c r="X21" s="38">
        <v>1</v>
      </c>
      <c r="Y21" s="38">
        <v>1</v>
      </c>
      <c r="Z21" s="38">
        <v>1</v>
      </c>
      <c r="AA21" s="38">
        <v>1</v>
      </c>
      <c r="AB21" s="38">
        <v>1</v>
      </c>
      <c r="AC21" s="38">
        <v>1</v>
      </c>
      <c r="AD21" s="38">
        <v>1</v>
      </c>
      <c r="AE21" s="38">
        <v>0</v>
      </c>
      <c r="AF21" s="39">
        <f t="shared" si="0"/>
        <v>8000000</v>
      </c>
      <c r="AG21" s="8"/>
      <c r="AH21" s="8"/>
      <c r="AI21" s="8">
        <v>8000000</v>
      </c>
      <c r="AJ21" s="8"/>
      <c r="AK21" s="18">
        <f t="shared" si="1"/>
        <v>8000000</v>
      </c>
      <c r="AL21" s="8"/>
      <c r="AM21" s="8"/>
      <c r="AN21" s="8">
        <v>8000000</v>
      </c>
      <c r="AO21" s="8"/>
      <c r="AP21" s="19">
        <f t="shared" si="2"/>
        <v>0</v>
      </c>
      <c r="AQ21" s="8"/>
      <c r="AR21" s="8"/>
      <c r="AS21" s="8"/>
      <c r="AT21" s="8"/>
      <c r="AU21" s="21">
        <f t="shared" si="3"/>
        <v>0</v>
      </c>
      <c r="AV21" s="8"/>
      <c r="AW21" s="8"/>
      <c r="AX21" s="8"/>
      <c r="AY21" s="8"/>
      <c r="AZ21" s="24">
        <f t="shared" si="4"/>
        <v>16000000</v>
      </c>
      <c r="BA21" s="8"/>
      <c r="BB21" s="13"/>
    </row>
    <row r="22" spans="1:54" ht="114.75" customHeight="1">
      <c r="A22" s="77"/>
      <c r="B22" s="73"/>
      <c r="C22" s="8">
        <v>20</v>
      </c>
      <c r="D22" s="8" t="s">
        <v>101</v>
      </c>
      <c r="E22" s="79"/>
      <c r="F22" s="73"/>
      <c r="G22" s="8">
        <v>36</v>
      </c>
      <c r="H22" s="8">
        <v>3</v>
      </c>
      <c r="I22" s="8">
        <v>11</v>
      </c>
      <c r="J22" s="8">
        <v>14</v>
      </c>
      <c r="K22" s="8">
        <v>11</v>
      </c>
      <c r="L22" s="8">
        <v>33</v>
      </c>
      <c r="M22" s="8">
        <v>4</v>
      </c>
      <c r="N22" s="74"/>
      <c r="O22" s="59">
        <v>22000000</v>
      </c>
      <c r="P22" s="8" t="s">
        <v>115</v>
      </c>
      <c r="Q22" s="8" t="s">
        <v>116</v>
      </c>
      <c r="R22" s="38">
        <v>4</v>
      </c>
      <c r="S22" s="38">
        <v>4</v>
      </c>
      <c r="T22" s="38">
        <v>0</v>
      </c>
      <c r="U22" s="38">
        <v>1</v>
      </c>
      <c r="V22" s="38">
        <v>1</v>
      </c>
      <c r="W22" s="38">
        <v>1</v>
      </c>
      <c r="X22" s="38">
        <v>1</v>
      </c>
      <c r="Y22" s="38">
        <v>2</v>
      </c>
      <c r="Z22" s="38">
        <v>4</v>
      </c>
      <c r="AA22" s="38">
        <v>1</v>
      </c>
      <c r="AB22" s="38">
        <v>1</v>
      </c>
      <c r="AC22" s="38">
        <v>1</v>
      </c>
      <c r="AD22" s="38">
        <v>1</v>
      </c>
      <c r="AE22" s="38">
        <v>1</v>
      </c>
      <c r="AF22" s="39">
        <f t="shared" si="0"/>
        <v>0</v>
      </c>
      <c r="AG22" s="8"/>
      <c r="AH22" s="8"/>
      <c r="AI22" s="8"/>
      <c r="AJ22" s="8"/>
      <c r="AK22" s="18">
        <f t="shared" si="1"/>
        <v>0</v>
      </c>
      <c r="AL22" s="8"/>
      <c r="AM22" s="8"/>
      <c r="AN22" s="8"/>
      <c r="AO22" s="8"/>
      <c r="AP22" s="19">
        <f t="shared" si="2"/>
        <v>11000000</v>
      </c>
      <c r="AQ22" s="8"/>
      <c r="AR22" s="8"/>
      <c r="AS22" s="8">
        <v>11000000</v>
      </c>
      <c r="AT22" s="8"/>
      <c r="AU22" s="21">
        <f t="shared" si="3"/>
        <v>11000000</v>
      </c>
      <c r="AV22" s="8"/>
      <c r="AW22" s="8"/>
      <c r="AX22" s="8">
        <v>11000000</v>
      </c>
      <c r="AY22" s="8"/>
      <c r="AZ22" s="24">
        <f t="shared" si="4"/>
        <v>22000000</v>
      </c>
      <c r="BA22" s="8"/>
      <c r="BB22" s="13"/>
    </row>
    <row r="23" spans="1:54" ht="91.5" customHeight="1">
      <c r="A23" s="77"/>
      <c r="B23" s="73"/>
      <c r="C23" s="72">
        <v>30</v>
      </c>
      <c r="D23" s="72" t="s">
        <v>139</v>
      </c>
      <c r="E23" s="79"/>
      <c r="F23" s="73"/>
      <c r="G23" s="8">
        <v>36</v>
      </c>
      <c r="H23" s="8">
        <v>3</v>
      </c>
      <c r="I23" s="8">
        <v>11</v>
      </c>
      <c r="J23" s="8">
        <v>14</v>
      </c>
      <c r="K23" s="8">
        <v>11</v>
      </c>
      <c r="L23" s="8">
        <v>33</v>
      </c>
      <c r="M23" s="8">
        <v>80</v>
      </c>
      <c r="N23" s="72" t="s">
        <v>129</v>
      </c>
      <c r="O23" s="59">
        <v>25000000</v>
      </c>
      <c r="P23" s="72" t="s">
        <v>142</v>
      </c>
      <c r="Q23" s="72" t="s">
        <v>109</v>
      </c>
      <c r="R23" s="72">
        <v>6</v>
      </c>
      <c r="S23" s="72">
        <v>6</v>
      </c>
      <c r="T23" s="72">
        <v>3</v>
      </c>
      <c r="U23" s="72">
        <v>5</v>
      </c>
      <c r="V23" s="72">
        <v>5</v>
      </c>
      <c r="W23" s="72">
        <v>5</v>
      </c>
      <c r="X23" s="72">
        <v>5</v>
      </c>
      <c r="Y23" s="72">
        <v>6</v>
      </c>
      <c r="Z23" s="72">
        <v>5</v>
      </c>
      <c r="AA23" s="72">
        <v>5</v>
      </c>
      <c r="AB23" s="72">
        <v>5</v>
      </c>
      <c r="AC23" s="72">
        <v>6</v>
      </c>
      <c r="AD23" s="72">
        <v>5</v>
      </c>
      <c r="AE23" s="72">
        <v>3</v>
      </c>
      <c r="AF23" s="39">
        <f t="shared" si="0"/>
        <v>15000000</v>
      </c>
      <c r="AG23" s="8"/>
      <c r="AH23" s="8"/>
      <c r="AI23" s="8">
        <v>15000000</v>
      </c>
      <c r="AJ23" s="8"/>
      <c r="AK23" s="18">
        <f t="shared" si="1"/>
        <v>10000000</v>
      </c>
      <c r="AL23" s="8"/>
      <c r="AM23" s="8"/>
      <c r="AN23" s="8">
        <v>10000000</v>
      </c>
      <c r="AO23" s="8"/>
      <c r="AP23" s="19">
        <f t="shared" si="2"/>
        <v>0</v>
      </c>
      <c r="AQ23" s="8"/>
      <c r="AR23" s="8"/>
      <c r="AS23" s="8"/>
      <c r="AT23" s="8"/>
      <c r="AU23" s="21">
        <f t="shared" si="3"/>
        <v>0</v>
      </c>
      <c r="AV23" s="8"/>
      <c r="AW23" s="8"/>
      <c r="AX23" s="8"/>
      <c r="AY23" s="8"/>
      <c r="AZ23" s="24">
        <f t="shared" si="4"/>
        <v>25000000</v>
      </c>
      <c r="BA23" s="8"/>
      <c r="BB23" s="13"/>
    </row>
    <row r="24" spans="1:54" ht="89.25" customHeight="1">
      <c r="A24" s="77"/>
      <c r="B24" s="73"/>
      <c r="C24" s="73"/>
      <c r="D24" s="73"/>
      <c r="E24" s="79"/>
      <c r="F24" s="73"/>
      <c r="G24" s="8">
        <v>36</v>
      </c>
      <c r="H24" s="8">
        <v>3</v>
      </c>
      <c r="I24" s="8">
        <v>11</v>
      </c>
      <c r="J24" s="8">
        <v>14</v>
      </c>
      <c r="K24" s="8">
        <v>11</v>
      </c>
      <c r="L24" s="8">
        <v>33</v>
      </c>
      <c r="M24" s="8">
        <v>4</v>
      </c>
      <c r="N24" s="74"/>
      <c r="O24" s="59">
        <v>80546850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39">
        <f t="shared" si="0"/>
        <v>0</v>
      </c>
      <c r="AG24" s="8"/>
      <c r="AH24" s="8"/>
      <c r="AI24" s="8"/>
      <c r="AJ24" s="8"/>
      <c r="AK24" s="18">
        <f t="shared" si="1"/>
        <v>0</v>
      </c>
      <c r="AL24" s="8"/>
      <c r="AM24" s="8"/>
      <c r="AN24" s="8"/>
      <c r="AO24" s="8"/>
      <c r="AP24" s="19">
        <f t="shared" si="2"/>
        <v>40273425</v>
      </c>
      <c r="AQ24" s="8"/>
      <c r="AR24" s="8"/>
      <c r="AS24" s="8">
        <v>40273425</v>
      </c>
      <c r="AT24" s="8"/>
      <c r="AU24" s="21">
        <f t="shared" si="3"/>
        <v>40273425</v>
      </c>
      <c r="AV24" s="8"/>
      <c r="AW24" s="8"/>
      <c r="AX24" s="8">
        <v>40273425</v>
      </c>
      <c r="AY24" s="8"/>
      <c r="AZ24" s="24">
        <f t="shared" si="4"/>
        <v>80546850</v>
      </c>
      <c r="BA24" s="8"/>
      <c r="BB24" s="13"/>
    </row>
    <row r="25" spans="1:54" ht="165">
      <c r="A25" s="77"/>
      <c r="B25" s="74"/>
      <c r="C25" s="74"/>
      <c r="D25" s="74"/>
      <c r="E25" s="115"/>
      <c r="F25" s="74"/>
      <c r="G25" s="8">
        <v>36</v>
      </c>
      <c r="H25" s="8">
        <v>3</v>
      </c>
      <c r="I25" s="8">
        <v>11</v>
      </c>
      <c r="J25" s="8">
        <v>14</v>
      </c>
      <c r="K25" s="8">
        <v>11</v>
      </c>
      <c r="L25" s="8">
        <v>33</v>
      </c>
      <c r="M25" s="8">
        <v>3</v>
      </c>
      <c r="N25" s="58" t="s">
        <v>127</v>
      </c>
      <c r="O25" s="59">
        <v>25000000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39">
        <f t="shared" si="0"/>
        <v>25000000</v>
      </c>
      <c r="AG25" s="8"/>
      <c r="AH25" s="8"/>
      <c r="AI25" s="8">
        <v>25000000</v>
      </c>
      <c r="AJ25" s="8"/>
      <c r="AK25" s="18">
        <f t="shared" si="1"/>
        <v>0</v>
      </c>
      <c r="AL25" s="8"/>
      <c r="AM25" s="8"/>
      <c r="AN25" s="8"/>
      <c r="AO25" s="8"/>
      <c r="AP25" s="19">
        <f t="shared" si="2"/>
        <v>0</v>
      </c>
      <c r="AQ25" s="8"/>
      <c r="AR25" s="8"/>
      <c r="AS25" s="8"/>
      <c r="AT25" s="8"/>
      <c r="AU25" s="21">
        <f t="shared" si="3"/>
        <v>0</v>
      </c>
      <c r="AV25" s="8"/>
      <c r="AW25" s="8"/>
      <c r="AX25" s="8"/>
      <c r="AY25" s="8"/>
      <c r="AZ25" s="24">
        <f t="shared" si="4"/>
        <v>25000000</v>
      </c>
      <c r="BA25" s="8"/>
      <c r="BB25" s="13"/>
    </row>
    <row r="26" spans="1:54" ht="138.75" customHeight="1">
      <c r="A26" s="77"/>
      <c r="B26" s="72" t="s">
        <v>88</v>
      </c>
      <c r="C26" s="8">
        <v>30</v>
      </c>
      <c r="D26" s="8" t="s">
        <v>102</v>
      </c>
      <c r="E26" s="78">
        <v>2012170010034</v>
      </c>
      <c r="F26" s="72" t="s">
        <v>91</v>
      </c>
      <c r="G26" s="8">
        <v>36</v>
      </c>
      <c r="H26" s="8">
        <v>3</v>
      </c>
      <c r="I26" s="8">
        <v>11</v>
      </c>
      <c r="J26" s="8">
        <v>14</v>
      </c>
      <c r="K26" s="8">
        <v>12</v>
      </c>
      <c r="L26" s="8">
        <v>34</v>
      </c>
      <c r="M26" s="8">
        <v>80</v>
      </c>
      <c r="N26" s="72" t="s">
        <v>131</v>
      </c>
      <c r="O26" s="8">
        <v>36100000</v>
      </c>
      <c r="P26" s="8" t="s">
        <v>118</v>
      </c>
      <c r="Q26" s="8" t="s">
        <v>117</v>
      </c>
      <c r="R26" s="38">
        <v>3</v>
      </c>
      <c r="S26" s="38">
        <v>4</v>
      </c>
      <c r="T26" s="38">
        <v>0</v>
      </c>
      <c r="U26" s="38">
        <v>2</v>
      </c>
      <c r="V26" s="38">
        <v>2</v>
      </c>
      <c r="W26" s="38">
        <v>2</v>
      </c>
      <c r="X26" s="38">
        <v>2</v>
      </c>
      <c r="Y26" s="38">
        <v>2</v>
      </c>
      <c r="Z26" s="38">
        <v>3</v>
      </c>
      <c r="AA26" s="38">
        <v>4</v>
      </c>
      <c r="AB26" s="38">
        <v>4</v>
      </c>
      <c r="AC26" s="38">
        <v>4</v>
      </c>
      <c r="AD26" s="38">
        <v>2</v>
      </c>
      <c r="AE26" s="38">
        <v>0</v>
      </c>
      <c r="AF26" s="39">
        <f t="shared" si="0"/>
        <v>20000000</v>
      </c>
      <c r="AG26" s="8"/>
      <c r="AH26" s="8"/>
      <c r="AI26" s="8">
        <v>20000000</v>
      </c>
      <c r="AJ26" s="8"/>
      <c r="AK26" s="18">
        <f t="shared" si="1"/>
        <v>16100000</v>
      </c>
      <c r="AL26" s="8"/>
      <c r="AM26" s="8"/>
      <c r="AN26" s="8">
        <v>16100000</v>
      </c>
      <c r="AO26" s="8"/>
      <c r="AP26" s="19">
        <f t="shared" si="2"/>
        <v>0</v>
      </c>
      <c r="AQ26" s="8"/>
      <c r="AR26" s="8"/>
      <c r="AS26" s="8"/>
      <c r="AT26" s="8"/>
      <c r="AU26" s="21">
        <f t="shared" si="3"/>
        <v>0</v>
      </c>
      <c r="AV26" s="8"/>
      <c r="AW26" s="8"/>
      <c r="AX26" s="8"/>
      <c r="AY26" s="8"/>
      <c r="AZ26" s="24">
        <f t="shared" si="4"/>
        <v>36100000</v>
      </c>
      <c r="BA26" s="8"/>
      <c r="BB26" s="13"/>
    </row>
    <row r="27" spans="1:54" ht="116.25" customHeight="1">
      <c r="A27" s="77"/>
      <c r="B27" s="73"/>
      <c r="C27" s="72">
        <v>40</v>
      </c>
      <c r="D27" s="72" t="s">
        <v>103</v>
      </c>
      <c r="E27" s="79"/>
      <c r="F27" s="73"/>
      <c r="G27" s="8">
        <v>36</v>
      </c>
      <c r="H27" s="8">
        <v>3</v>
      </c>
      <c r="I27" s="8">
        <v>22</v>
      </c>
      <c r="J27" s="8">
        <v>14</v>
      </c>
      <c r="K27" s="8">
        <v>12</v>
      </c>
      <c r="L27" s="8">
        <v>34</v>
      </c>
      <c r="M27" s="8">
        <v>80</v>
      </c>
      <c r="N27" s="73"/>
      <c r="O27" s="59">
        <v>28000000</v>
      </c>
      <c r="P27" s="8" t="s">
        <v>119</v>
      </c>
      <c r="Q27" s="75" t="s">
        <v>120</v>
      </c>
      <c r="R27" s="75">
        <v>212</v>
      </c>
      <c r="S27" s="75">
        <v>150</v>
      </c>
      <c r="T27" s="75">
        <v>0</v>
      </c>
      <c r="U27" s="75">
        <v>0</v>
      </c>
      <c r="V27" s="75">
        <v>32</v>
      </c>
      <c r="W27" s="75">
        <v>32</v>
      </c>
      <c r="X27" s="75">
        <v>32</v>
      </c>
      <c r="Y27" s="75">
        <v>32</v>
      </c>
      <c r="Z27" s="75">
        <v>118</v>
      </c>
      <c r="AA27" s="75">
        <v>118</v>
      </c>
      <c r="AB27" s="75">
        <v>118</v>
      </c>
      <c r="AC27" s="75">
        <v>118</v>
      </c>
      <c r="AD27" s="75">
        <v>0</v>
      </c>
      <c r="AE27" s="75">
        <v>0</v>
      </c>
      <c r="AF27" s="39">
        <f t="shared" si="0"/>
        <v>18000000</v>
      </c>
      <c r="AG27" s="8"/>
      <c r="AH27" s="8">
        <v>18000000</v>
      </c>
      <c r="AI27" s="8"/>
      <c r="AJ27" s="8"/>
      <c r="AK27" s="18">
        <f t="shared" si="1"/>
        <v>10000000</v>
      </c>
      <c r="AL27" s="8"/>
      <c r="AM27" s="8">
        <v>10000000</v>
      </c>
      <c r="AN27" s="8"/>
      <c r="AO27" s="8"/>
      <c r="AP27" s="19">
        <f t="shared" si="2"/>
        <v>0</v>
      </c>
      <c r="AQ27" s="8"/>
      <c r="AR27" s="8"/>
      <c r="AS27" s="8"/>
      <c r="AT27" s="8"/>
      <c r="AU27" s="21">
        <f t="shared" si="3"/>
        <v>0</v>
      </c>
      <c r="AV27" s="8"/>
      <c r="AW27" s="8"/>
      <c r="AX27" s="8"/>
      <c r="AY27" s="8"/>
      <c r="AZ27" s="24">
        <f t="shared" si="4"/>
        <v>28000000</v>
      </c>
      <c r="BA27" s="8"/>
      <c r="BB27" s="13"/>
    </row>
    <row r="28" spans="1:54" ht="116.25" customHeight="1">
      <c r="A28" s="77"/>
      <c r="B28" s="73"/>
      <c r="C28" s="73"/>
      <c r="D28" s="73"/>
      <c r="E28" s="79"/>
      <c r="F28" s="73"/>
      <c r="G28" s="8">
        <v>36</v>
      </c>
      <c r="H28" s="8">
        <v>3</v>
      </c>
      <c r="I28" s="8">
        <v>33</v>
      </c>
      <c r="J28" s="8">
        <v>14</v>
      </c>
      <c r="K28" s="8">
        <v>12</v>
      </c>
      <c r="L28" s="8">
        <v>34</v>
      </c>
      <c r="M28" s="8">
        <v>80</v>
      </c>
      <c r="N28" s="73"/>
      <c r="O28" s="59">
        <v>91400000</v>
      </c>
      <c r="P28" s="72" t="s">
        <v>121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39">
        <f t="shared" si="0"/>
        <v>61400000</v>
      </c>
      <c r="AG28" s="8">
        <v>61400000</v>
      </c>
      <c r="AH28" s="8"/>
      <c r="AI28" s="8"/>
      <c r="AJ28" s="8"/>
      <c r="AK28" s="18">
        <f t="shared" si="1"/>
        <v>30000000</v>
      </c>
      <c r="AL28" s="8">
        <v>30000000</v>
      </c>
      <c r="AM28" s="8"/>
      <c r="AN28" s="8"/>
      <c r="AO28" s="8"/>
      <c r="AP28" s="19">
        <f t="shared" si="2"/>
        <v>0</v>
      </c>
      <c r="AQ28" s="8"/>
      <c r="AR28" s="8"/>
      <c r="AS28" s="8"/>
      <c r="AT28" s="8"/>
      <c r="AU28" s="21">
        <f t="shared" si="3"/>
        <v>0</v>
      </c>
      <c r="AV28" s="8"/>
      <c r="AW28" s="8"/>
      <c r="AX28" s="8"/>
      <c r="AY28" s="8"/>
      <c r="AZ28" s="24">
        <f t="shared" si="4"/>
        <v>91400000</v>
      </c>
      <c r="BA28" s="8"/>
      <c r="BB28" s="13"/>
    </row>
    <row r="29" spans="1:54" ht="26.25" customHeight="1">
      <c r="A29" s="77"/>
      <c r="B29" s="73"/>
      <c r="C29" s="73"/>
      <c r="D29" s="73"/>
      <c r="E29" s="79"/>
      <c r="F29" s="73"/>
      <c r="G29" s="8">
        <v>36</v>
      </c>
      <c r="H29" s="8">
        <v>3</v>
      </c>
      <c r="I29" s="8">
        <v>11</v>
      </c>
      <c r="J29" s="8">
        <v>14</v>
      </c>
      <c r="K29" s="8">
        <v>12</v>
      </c>
      <c r="L29" s="8">
        <v>34</v>
      </c>
      <c r="M29" s="8">
        <v>4</v>
      </c>
      <c r="N29" s="73"/>
      <c r="O29" s="59">
        <v>243900000</v>
      </c>
      <c r="P29" s="73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39">
        <f t="shared" si="0"/>
        <v>0</v>
      </c>
      <c r="AG29" s="8"/>
      <c r="AH29" s="8"/>
      <c r="AI29" s="8"/>
      <c r="AJ29" s="8"/>
      <c r="AK29" s="18">
        <f t="shared" si="1"/>
        <v>0</v>
      </c>
      <c r="AL29" s="8"/>
      <c r="AM29" s="8"/>
      <c r="AN29" s="8"/>
      <c r="AO29" s="8"/>
      <c r="AP29" s="19">
        <f t="shared" si="2"/>
        <v>150000000</v>
      </c>
      <c r="AQ29" s="8"/>
      <c r="AR29" s="8"/>
      <c r="AS29" s="8">
        <v>150000000</v>
      </c>
      <c r="AT29" s="8"/>
      <c r="AU29" s="21">
        <f t="shared" si="3"/>
        <v>93900000</v>
      </c>
      <c r="AV29" s="8"/>
      <c r="AW29" s="8"/>
      <c r="AX29" s="8">
        <v>93900000</v>
      </c>
      <c r="AY29" s="8"/>
      <c r="AZ29" s="24">
        <f t="shared" si="4"/>
        <v>243900000</v>
      </c>
      <c r="BA29" s="8"/>
      <c r="BB29" s="13"/>
    </row>
    <row r="30" spans="1:54" ht="35.25" customHeight="1">
      <c r="A30" s="77"/>
      <c r="B30" s="73"/>
      <c r="C30" s="74"/>
      <c r="D30" s="74"/>
      <c r="E30" s="79"/>
      <c r="F30" s="73"/>
      <c r="G30" s="8">
        <v>36</v>
      </c>
      <c r="H30" s="8">
        <v>3</v>
      </c>
      <c r="I30" s="8">
        <v>33</v>
      </c>
      <c r="J30" s="8">
        <v>14</v>
      </c>
      <c r="K30" s="8">
        <v>12</v>
      </c>
      <c r="L30" s="8">
        <v>34</v>
      </c>
      <c r="M30" s="8">
        <v>4</v>
      </c>
      <c r="N30" s="74"/>
      <c r="O30" s="59">
        <v>21600000</v>
      </c>
      <c r="P30" s="74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39">
        <f t="shared" si="0"/>
        <v>0</v>
      </c>
      <c r="AG30" s="8"/>
      <c r="AH30" s="8"/>
      <c r="AI30" s="8"/>
      <c r="AJ30" s="8"/>
      <c r="AK30" s="18">
        <f t="shared" si="1"/>
        <v>0</v>
      </c>
      <c r="AL30" s="8"/>
      <c r="AM30" s="8"/>
      <c r="AN30" s="8"/>
      <c r="AO30" s="8"/>
      <c r="AP30" s="19">
        <f t="shared" si="2"/>
        <v>11600000</v>
      </c>
      <c r="AQ30" s="8">
        <v>11600000</v>
      </c>
      <c r="AR30" s="8"/>
      <c r="AS30" s="8"/>
      <c r="AT30" s="8"/>
      <c r="AU30" s="21">
        <f t="shared" si="3"/>
        <v>10000000</v>
      </c>
      <c r="AV30" s="8">
        <v>10000000</v>
      </c>
      <c r="AW30" s="8"/>
      <c r="AX30" s="8"/>
      <c r="AY30" s="8"/>
      <c r="AZ30" s="24">
        <f t="shared" si="4"/>
        <v>21600000</v>
      </c>
      <c r="BA30" s="8"/>
      <c r="BB30" s="13"/>
    </row>
    <row r="31" spans="1:54" ht="16.5" customHeight="1">
      <c r="A31" s="77"/>
      <c r="B31" s="73"/>
      <c r="C31" s="72">
        <v>30</v>
      </c>
      <c r="D31" s="72" t="s">
        <v>104</v>
      </c>
      <c r="E31" s="79"/>
      <c r="F31" s="73"/>
      <c r="G31" s="8">
        <v>36</v>
      </c>
      <c r="H31" s="8">
        <v>3</v>
      </c>
      <c r="I31" s="8">
        <v>11</v>
      </c>
      <c r="J31" s="8">
        <v>14</v>
      </c>
      <c r="K31" s="8">
        <v>12</v>
      </c>
      <c r="L31" s="8">
        <v>34</v>
      </c>
      <c r="M31" s="8">
        <v>4</v>
      </c>
      <c r="N31" s="72" t="s">
        <v>130</v>
      </c>
      <c r="O31" s="59">
        <v>43500000</v>
      </c>
      <c r="P31" s="72" t="s">
        <v>143</v>
      </c>
      <c r="Q31" s="72" t="s">
        <v>122</v>
      </c>
      <c r="R31" s="72">
        <v>10</v>
      </c>
      <c r="S31" s="72">
        <v>11</v>
      </c>
      <c r="T31" s="72">
        <v>0</v>
      </c>
      <c r="U31" s="72">
        <v>11</v>
      </c>
      <c r="V31" s="72">
        <v>11</v>
      </c>
      <c r="W31" s="72">
        <v>11</v>
      </c>
      <c r="X31" s="72">
        <v>11</v>
      </c>
      <c r="Y31" s="72">
        <v>11</v>
      </c>
      <c r="Z31" s="72">
        <v>11</v>
      </c>
      <c r="AA31" s="72">
        <v>11</v>
      </c>
      <c r="AB31" s="72">
        <v>11</v>
      </c>
      <c r="AC31" s="72">
        <v>11</v>
      </c>
      <c r="AD31" s="72">
        <v>11</v>
      </c>
      <c r="AE31" s="72">
        <v>0</v>
      </c>
      <c r="AF31" s="39">
        <f t="shared" si="0"/>
        <v>0</v>
      </c>
      <c r="AG31" s="8"/>
      <c r="AH31" s="8"/>
      <c r="AI31" s="8"/>
      <c r="AJ31" s="8"/>
      <c r="AK31" s="18">
        <f t="shared" si="1"/>
        <v>0</v>
      </c>
      <c r="AL31" s="8"/>
      <c r="AM31" s="8"/>
      <c r="AN31" s="8"/>
      <c r="AO31" s="8"/>
      <c r="AP31" s="19">
        <f t="shared" si="2"/>
        <v>21750000</v>
      </c>
      <c r="AQ31" s="8"/>
      <c r="AR31" s="8"/>
      <c r="AS31" s="8">
        <v>21750000</v>
      </c>
      <c r="AT31" s="8"/>
      <c r="AU31" s="21">
        <f t="shared" si="3"/>
        <v>21750000</v>
      </c>
      <c r="AV31" s="8"/>
      <c r="AW31" s="8"/>
      <c r="AX31" s="8">
        <v>21750000</v>
      </c>
      <c r="AY31" s="8"/>
      <c r="AZ31" s="24">
        <f t="shared" si="4"/>
        <v>43500000</v>
      </c>
      <c r="BA31" s="8"/>
      <c r="BB31" s="13"/>
    </row>
    <row r="32" spans="1:54" ht="35.25" customHeight="1">
      <c r="A32" s="77"/>
      <c r="B32" s="73"/>
      <c r="C32" s="73"/>
      <c r="D32" s="73"/>
      <c r="E32" s="79"/>
      <c r="F32" s="73"/>
      <c r="G32" s="8">
        <v>36</v>
      </c>
      <c r="H32" s="8">
        <v>3</v>
      </c>
      <c r="I32" s="8">
        <v>11</v>
      </c>
      <c r="J32" s="8">
        <v>14</v>
      </c>
      <c r="K32" s="8">
        <v>12</v>
      </c>
      <c r="L32" s="8">
        <v>34</v>
      </c>
      <c r="M32" s="8">
        <v>80</v>
      </c>
      <c r="N32" s="73"/>
      <c r="O32" s="59">
        <v>156500000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39">
        <f t="shared" si="0"/>
        <v>78250000</v>
      </c>
      <c r="AG32" s="8"/>
      <c r="AH32" s="8"/>
      <c r="AI32" s="8">
        <v>78250000</v>
      </c>
      <c r="AJ32" s="8"/>
      <c r="AK32" s="18">
        <f t="shared" si="1"/>
        <v>78250000</v>
      </c>
      <c r="AL32" s="8"/>
      <c r="AM32" s="8"/>
      <c r="AN32" s="8">
        <v>78250000</v>
      </c>
      <c r="AO32" s="8"/>
      <c r="AP32" s="19">
        <f t="shared" si="2"/>
        <v>0</v>
      </c>
      <c r="AQ32" s="8"/>
      <c r="AR32" s="8"/>
      <c r="AS32" s="8"/>
      <c r="AT32" s="8"/>
      <c r="AU32" s="21">
        <f t="shared" si="3"/>
        <v>0</v>
      </c>
      <c r="AV32" s="8"/>
      <c r="AW32" s="8"/>
      <c r="AX32" s="8"/>
      <c r="AY32" s="8"/>
      <c r="AZ32" s="24">
        <f t="shared" si="4"/>
        <v>156500000</v>
      </c>
      <c r="BA32" s="8"/>
      <c r="BB32" s="13"/>
    </row>
    <row r="33" spans="1:54" ht="35.25" customHeight="1">
      <c r="A33" s="77"/>
      <c r="B33" s="73"/>
      <c r="C33" s="73"/>
      <c r="D33" s="73"/>
      <c r="E33" s="79"/>
      <c r="F33" s="73"/>
      <c r="G33" s="8">
        <v>36</v>
      </c>
      <c r="H33" s="8">
        <v>3</v>
      </c>
      <c r="I33" s="8">
        <v>22</v>
      </c>
      <c r="J33" s="8">
        <v>14</v>
      </c>
      <c r="K33" s="8">
        <v>12</v>
      </c>
      <c r="L33" s="8">
        <v>34</v>
      </c>
      <c r="M33" s="8">
        <v>80</v>
      </c>
      <c r="N33" s="73"/>
      <c r="O33" s="59">
        <v>36000000</v>
      </c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39">
        <f t="shared" si="0"/>
        <v>18000000</v>
      </c>
      <c r="AG33" s="8"/>
      <c r="AH33" s="8">
        <v>18000000</v>
      </c>
      <c r="AI33" s="8"/>
      <c r="AJ33" s="8"/>
      <c r="AK33" s="18">
        <f t="shared" si="1"/>
        <v>18000000</v>
      </c>
      <c r="AL33" s="8"/>
      <c r="AM33" s="8">
        <v>18000000</v>
      </c>
      <c r="AN33" s="8"/>
      <c r="AO33" s="8"/>
      <c r="AP33" s="19">
        <f t="shared" si="2"/>
        <v>0</v>
      </c>
      <c r="AQ33" s="8"/>
      <c r="AR33" s="8"/>
      <c r="AS33" s="8"/>
      <c r="AT33" s="8"/>
      <c r="AU33" s="21">
        <f t="shared" si="3"/>
        <v>0</v>
      </c>
      <c r="AV33" s="8"/>
      <c r="AW33" s="8"/>
      <c r="AX33" s="8"/>
      <c r="AY33" s="8"/>
      <c r="AZ33" s="24">
        <f t="shared" si="4"/>
        <v>36000000</v>
      </c>
      <c r="BA33" s="8"/>
      <c r="BB33" s="13"/>
    </row>
    <row r="34" spans="1:54" ht="35.25" customHeight="1">
      <c r="A34" s="77"/>
      <c r="B34" s="73"/>
      <c r="C34" s="73"/>
      <c r="D34" s="73"/>
      <c r="E34" s="79"/>
      <c r="F34" s="73"/>
      <c r="G34" s="8">
        <v>36</v>
      </c>
      <c r="H34" s="8">
        <v>3</v>
      </c>
      <c r="I34" s="8">
        <v>22</v>
      </c>
      <c r="J34" s="8">
        <v>14</v>
      </c>
      <c r="K34" s="8">
        <v>12</v>
      </c>
      <c r="L34" s="8">
        <v>34</v>
      </c>
      <c r="M34" s="8">
        <v>4</v>
      </c>
      <c r="N34" s="73"/>
      <c r="O34" s="59">
        <v>66857640</v>
      </c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39">
        <f t="shared" si="0"/>
        <v>0</v>
      </c>
      <c r="AG34" s="8"/>
      <c r="AH34" s="8"/>
      <c r="AI34" s="8"/>
      <c r="AJ34" s="8"/>
      <c r="AK34" s="18">
        <f t="shared" si="1"/>
        <v>0</v>
      </c>
      <c r="AL34" s="8"/>
      <c r="AM34" s="8"/>
      <c r="AN34" s="8"/>
      <c r="AO34" s="8"/>
      <c r="AP34" s="19">
        <f t="shared" si="2"/>
        <v>33428820</v>
      </c>
      <c r="AQ34" s="8"/>
      <c r="AR34" s="8">
        <v>33428820</v>
      </c>
      <c r="AS34" s="8"/>
      <c r="AT34" s="8"/>
      <c r="AU34" s="21">
        <f t="shared" si="3"/>
        <v>33428820</v>
      </c>
      <c r="AV34" s="8"/>
      <c r="AW34" s="8">
        <v>33428820</v>
      </c>
      <c r="AX34" s="8"/>
      <c r="AY34" s="8"/>
      <c r="AZ34" s="24">
        <f t="shared" si="4"/>
        <v>66857640</v>
      </c>
      <c r="BA34" s="8"/>
      <c r="BB34" s="13"/>
    </row>
    <row r="35" spans="1:54" ht="35.25" customHeight="1">
      <c r="A35" s="77"/>
      <c r="B35" s="74"/>
      <c r="C35" s="74"/>
      <c r="D35" s="74"/>
      <c r="E35" s="115"/>
      <c r="F35" s="74"/>
      <c r="G35" s="8">
        <v>36</v>
      </c>
      <c r="H35" s="8">
        <v>3</v>
      </c>
      <c r="I35" s="8">
        <v>33</v>
      </c>
      <c r="J35" s="8">
        <v>14</v>
      </c>
      <c r="K35" s="8">
        <v>12</v>
      </c>
      <c r="L35" s="8">
        <v>34</v>
      </c>
      <c r="M35" s="8">
        <v>4</v>
      </c>
      <c r="N35" s="74"/>
      <c r="O35" s="59">
        <v>100000000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39">
        <f t="shared" si="0"/>
        <v>0</v>
      </c>
      <c r="AG35" s="8"/>
      <c r="AH35" s="8"/>
      <c r="AI35" s="8"/>
      <c r="AJ35" s="8"/>
      <c r="AK35" s="18">
        <f t="shared" si="1"/>
        <v>0</v>
      </c>
      <c r="AL35" s="8"/>
      <c r="AM35" s="8"/>
      <c r="AN35" s="8"/>
      <c r="AO35" s="8"/>
      <c r="AP35" s="19">
        <f t="shared" si="2"/>
        <v>50000000</v>
      </c>
      <c r="AQ35" s="8">
        <v>50000000</v>
      </c>
      <c r="AR35" s="8"/>
      <c r="AS35" s="8"/>
      <c r="AT35" s="8"/>
      <c r="AU35" s="21">
        <f t="shared" si="3"/>
        <v>50000000</v>
      </c>
      <c r="AV35" s="8">
        <v>50000000</v>
      </c>
      <c r="AW35" s="8"/>
      <c r="AX35" s="8"/>
      <c r="AY35" s="8"/>
      <c r="AZ35" s="24">
        <f t="shared" si="4"/>
        <v>100000000</v>
      </c>
      <c r="BA35" s="8"/>
      <c r="BB35" s="13"/>
    </row>
    <row r="36" spans="1:54" ht="75" customHeight="1">
      <c r="A36" s="77"/>
      <c r="B36" s="72" t="s">
        <v>89</v>
      </c>
      <c r="C36" s="8">
        <v>20</v>
      </c>
      <c r="D36" s="8" t="s">
        <v>105</v>
      </c>
      <c r="E36" s="78">
        <v>2012170010035</v>
      </c>
      <c r="F36" s="72" t="s">
        <v>92</v>
      </c>
      <c r="G36" s="8">
        <v>36</v>
      </c>
      <c r="H36" s="8">
        <v>3</v>
      </c>
      <c r="I36" s="8">
        <v>11</v>
      </c>
      <c r="J36" s="8">
        <v>14</v>
      </c>
      <c r="K36" s="8">
        <v>13</v>
      </c>
      <c r="L36" s="8">
        <v>35</v>
      </c>
      <c r="M36" s="8">
        <v>80</v>
      </c>
      <c r="N36" s="72" t="s">
        <v>133</v>
      </c>
      <c r="O36" s="59">
        <v>255000000</v>
      </c>
      <c r="P36" s="8" t="s">
        <v>141</v>
      </c>
      <c r="Q36" s="8" t="s">
        <v>123</v>
      </c>
      <c r="R36" s="38">
        <v>36</v>
      </c>
      <c r="S36" s="38">
        <v>30</v>
      </c>
      <c r="T36" s="8">
        <v>11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20</v>
      </c>
      <c r="AA36" s="8">
        <v>25</v>
      </c>
      <c r="AB36" s="8">
        <v>28</v>
      </c>
      <c r="AC36" s="8">
        <v>30</v>
      </c>
      <c r="AD36" s="8">
        <v>30</v>
      </c>
      <c r="AE36" s="8">
        <v>0</v>
      </c>
      <c r="AF36" s="39">
        <f t="shared" si="0"/>
        <v>127500000</v>
      </c>
      <c r="AG36" s="8"/>
      <c r="AH36" s="8"/>
      <c r="AI36" s="8">
        <v>127500000</v>
      </c>
      <c r="AJ36" s="8"/>
      <c r="AK36" s="18">
        <f t="shared" si="1"/>
        <v>127500000</v>
      </c>
      <c r="AL36" s="8"/>
      <c r="AM36" s="8"/>
      <c r="AN36" s="8">
        <v>127500000</v>
      </c>
      <c r="AO36" s="8"/>
      <c r="AP36" s="19">
        <f t="shared" si="2"/>
        <v>0</v>
      </c>
      <c r="AQ36" s="8"/>
      <c r="AR36" s="8"/>
      <c r="AS36" s="8"/>
      <c r="AT36" s="8"/>
      <c r="AU36" s="21">
        <f t="shared" si="3"/>
        <v>0</v>
      </c>
      <c r="AV36" s="8"/>
      <c r="AW36" s="8"/>
      <c r="AX36" s="8"/>
      <c r="AY36" s="8"/>
      <c r="AZ36" s="24">
        <f t="shared" si="4"/>
        <v>255000000</v>
      </c>
      <c r="BA36" s="8"/>
      <c r="BB36" s="13"/>
    </row>
    <row r="37" spans="1:54" ht="90" customHeight="1">
      <c r="A37" s="77"/>
      <c r="B37" s="73"/>
      <c r="C37" s="8">
        <v>40</v>
      </c>
      <c r="D37" s="8" t="s">
        <v>106</v>
      </c>
      <c r="E37" s="79"/>
      <c r="F37" s="73"/>
      <c r="G37" s="8">
        <v>36</v>
      </c>
      <c r="H37" s="8">
        <v>3</v>
      </c>
      <c r="I37" s="8">
        <v>33</v>
      </c>
      <c r="J37" s="8">
        <v>14</v>
      </c>
      <c r="K37" s="8">
        <v>13</v>
      </c>
      <c r="L37" s="8">
        <v>35</v>
      </c>
      <c r="M37" s="8">
        <v>4</v>
      </c>
      <c r="N37" s="74"/>
      <c r="O37" s="59">
        <v>25000000</v>
      </c>
      <c r="P37" s="8" t="s">
        <v>144</v>
      </c>
      <c r="Q37" s="8" t="s">
        <v>124</v>
      </c>
      <c r="R37" s="38">
        <v>109</v>
      </c>
      <c r="S37" s="38">
        <v>75</v>
      </c>
      <c r="T37" s="38">
        <v>11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20</v>
      </c>
      <c r="AA37" s="38">
        <v>35</v>
      </c>
      <c r="AB37" s="38">
        <v>50</v>
      </c>
      <c r="AC37" s="38">
        <v>75</v>
      </c>
      <c r="AD37" s="38">
        <v>75</v>
      </c>
      <c r="AE37" s="8">
        <v>0</v>
      </c>
      <c r="AF37" s="39">
        <f t="shared" si="0"/>
        <v>0</v>
      </c>
      <c r="AG37" s="8"/>
      <c r="AH37" s="8"/>
      <c r="AI37" s="8"/>
      <c r="AJ37" s="8"/>
      <c r="AK37" s="18">
        <f t="shared" si="1"/>
        <v>0</v>
      </c>
      <c r="AL37" s="8"/>
      <c r="AM37" s="8"/>
      <c r="AN37" s="8"/>
      <c r="AO37" s="8"/>
      <c r="AP37" s="19">
        <f t="shared" si="2"/>
        <v>15000000</v>
      </c>
      <c r="AQ37" s="8">
        <v>15000000</v>
      </c>
      <c r="AR37" s="8"/>
      <c r="AS37" s="8"/>
      <c r="AT37" s="8"/>
      <c r="AU37" s="21">
        <f t="shared" si="3"/>
        <v>10000000</v>
      </c>
      <c r="AV37" s="8">
        <v>10000000</v>
      </c>
      <c r="AW37" s="8"/>
      <c r="AX37" s="8"/>
      <c r="AY37" s="8"/>
      <c r="AZ37" s="24">
        <f t="shared" si="4"/>
        <v>25000000</v>
      </c>
      <c r="BA37" s="8"/>
      <c r="BB37" s="13"/>
    </row>
    <row r="38" spans="1:54" ht="69" customHeight="1">
      <c r="A38" s="77"/>
      <c r="B38" s="73"/>
      <c r="C38" s="8">
        <v>40</v>
      </c>
      <c r="D38" s="8" t="s">
        <v>107</v>
      </c>
      <c r="E38" s="79"/>
      <c r="F38" s="73"/>
      <c r="G38" s="8">
        <v>36</v>
      </c>
      <c r="H38" s="8">
        <v>3</v>
      </c>
      <c r="I38" s="8">
        <v>11</v>
      </c>
      <c r="J38" s="8">
        <v>14</v>
      </c>
      <c r="K38" s="8">
        <v>13</v>
      </c>
      <c r="L38" s="8">
        <v>35</v>
      </c>
      <c r="M38" s="8">
        <v>4</v>
      </c>
      <c r="N38" s="70" t="s">
        <v>98</v>
      </c>
      <c r="O38" s="59">
        <v>7100000</v>
      </c>
      <c r="P38" s="8" t="s">
        <v>145</v>
      </c>
      <c r="Q38" s="8" t="s">
        <v>125</v>
      </c>
      <c r="R38" s="38">
        <v>1345</v>
      </c>
      <c r="S38" s="38">
        <v>1400</v>
      </c>
      <c r="T38" s="38">
        <v>0</v>
      </c>
      <c r="U38" s="38">
        <v>400</v>
      </c>
      <c r="V38" s="38">
        <v>400</v>
      </c>
      <c r="W38" s="38">
        <v>400</v>
      </c>
      <c r="X38" s="38">
        <v>400</v>
      </c>
      <c r="Y38" s="38">
        <v>400</v>
      </c>
      <c r="Z38" s="38">
        <v>600</v>
      </c>
      <c r="AA38" s="38">
        <v>1200</v>
      </c>
      <c r="AB38" s="38">
        <v>1400</v>
      </c>
      <c r="AC38" s="38">
        <v>1400</v>
      </c>
      <c r="AD38" s="38">
        <v>1400</v>
      </c>
      <c r="AE38" s="38">
        <v>0</v>
      </c>
      <c r="AF38" s="39">
        <f t="shared" si="0"/>
        <v>0</v>
      </c>
      <c r="AG38" s="8"/>
      <c r="AH38" s="8"/>
      <c r="AI38" s="8"/>
      <c r="AJ38" s="8"/>
      <c r="AK38" s="18">
        <f t="shared" si="1"/>
        <v>0</v>
      </c>
      <c r="AL38" s="8"/>
      <c r="AM38" s="8"/>
      <c r="AN38" s="8"/>
      <c r="AO38" s="8"/>
      <c r="AP38" s="19">
        <f t="shared" si="2"/>
        <v>0</v>
      </c>
      <c r="AQ38" s="8"/>
      <c r="AR38" s="8"/>
      <c r="AS38" s="8"/>
      <c r="AT38" s="8"/>
      <c r="AU38" s="21">
        <f t="shared" si="3"/>
        <v>7100000</v>
      </c>
      <c r="AV38" s="8"/>
      <c r="AW38" s="8"/>
      <c r="AX38" s="8">
        <v>7100000</v>
      </c>
      <c r="AY38" s="8"/>
      <c r="AZ38" s="24">
        <f t="shared" si="4"/>
        <v>7100000</v>
      </c>
      <c r="BA38" s="8"/>
      <c r="BB38" s="13"/>
    </row>
    <row r="39" spans="1:54" ht="84" customHeight="1">
      <c r="A39" s="77"/>
      <c r="B39" s="73"/>
      <c r="C39" s="72">
        <v>40</v>
      </c>
      <c r="D39" s="72" t="s">
        <v>106</v>
      </c>
      <c r="E39" s="79"/>
      <c r="F39" s="73"/>
      <c r="G39" s="8">
        <v>36</v>
      </c>
      <c r="H39" s="8">
        <v>3</v>
      </c>
      <c r="I39" s="8">
        <v>33</v>
      </c>
      <c r="J39" s="8">
        <v>14</v>
      </c>
      <c r="K39" s="8">
        <v>13</v>
      </c>
      <c r="L39" s="8">
        <v>35</v>
      </c>
      <c r="M39" s="8">
        <v>4</v>
      </c>
      <c r="N39" s="38" t="s">
        <v>132</v>
      </c>
      <c r="O39" s="59">
        <v>24000000</v>
      </c>
      <c r="P39" s="72" t="s">
        <v>144</v>
      </c>
      <c r="Q39" s="72" t="s">
        <v>124</v>
      </c>
      <c r="R39" s="72">
        <v>109</v>
      </c>
      <c r="S39" s="72">
        <v>75</v>
      </c>
      <c r="T39" s="72">
        <v>11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20</v>
      </c>
      <c r="AA39" s="72">
        <v>35</v>
      </c>
      <c r="AB39" s="72">
        <v>50</v>
      </c>
      <c r="AC39" s="72">
        <v>75</v>
      </c>
      <c r="AD39" s="72">
        <v>75</v>
      </c>
      <c r="AE39" s="72">
        <v>0</v>
      </c>
      <c r="AF39" s="39"/>
      <c r="AG39" s="8"/>
      <c r="AH39" s="8"/>
      <c r="AI39" s="8"/>
      <c r="AJ39" s="8"/>
      <c r="AK39" s="18"/>
      <c r="AL39" s="8"/>
      <c r="AM39" s="8"/>
      <c r="AN39" s="8"/>
      <c r="AO39" s="8"/>
      <c r="AP39" s="19">
        <v>14000000</v>
      </c>
      <c r="AQ39" s="8"/>
      <c r="AR39" s="8"/>
      <c r="AS39" s="8"/>
      <c r="AT39" s="8"/>
      <c r="AU39" s="21">
        <v>10000000</v>
      </c>
      <c r="AV39" s="8"/>
      <c r="AW39" s="8"/>
      <c r="AX39" s="8"/>
      <c r="AY39" s="8"/>
      <c r="AZ39" s="24">
        <f t="shared" si="4"/>
        <v>24000000</v>
      </c>
      <c r="BA39" s="8"/>
      <c r="BB39" s="13"/>
    </row>
    <row r="40" spans="1:54" ht="35.25" customHeight="1">
      <c r="A40" s="77"/>
      <c r="B40" s="73"/>
      <c r="C40" s="73"/>
      <c r="D40" s="73"/>
      <c r="E40" s="79"/>
      <c r="F40" s="73"/>
      <c r="G40" s="8">
        <v>36</v>
      </c>
      <c r="H40" s="8">
        <v>3</v>
      </c>
      <c r="I40" s="8">
        <v>33</v>
      </c>
      <c r="J40" s="8">
        <v>14</v>
      </c>
      <c r="K40" s="8">
        <v>13</v>
      </c>
      <c r="L40" s="8">
        <v>35</v>
      </c>
      <c r="M40" s="8">
        <v>4</v>
      </c>
      <c r="N40" s="72" t="s">
        <v>134</v>
      </c>
      <c r="O40" s="59">
        <v>40000000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9">
        <f t="shared" si="0"/>
        <v>0</v>
      </c>
      <c r="AG40" s="8"/>
      <c r="AH40" s="8"/>
      <c r="AI40" s="8"/>
      <c r="AJ40" s="8"/>
      <c r="AK40" s="18">
        <f t="shared" si="1"/>
        <v>0</v>
      </c>
      <c r="AL40" s="8"/>
      <c r="AM40" s="8"/>
      <c r="AN40" s="8"/>
      <c r="AO40" s="8"/>
      <c r="AP40" s="19">
        <f t="shared" si="2"/>
        <v>20000000</v>
      </c>
      <c r="AQ40" s="8">
        <v>20000000</v>
      </c>
      <c r="AR40" s="8"/>
      <c r="AS40" s="8"/>
      <c r="AT40" s="8"/>
      <c r="AU40" s="21">
        <f t="shared" si="3"/>
        <v>20000000</v>
      </c>
      <c r="AV40" s="8">
        <v>20000000</v>
      </c>
      <c r="AW40" s="8"/>
      <c r="AX40" s="8"/>
      <c r="AY40" s="8"/>
      <c r="AZ40" s="24">
        <f t="shared" si="4"/>
        <v>40000000</v>
      </c>
      <c r="BA40" s="8"/>
      <c r="BB40" s="13"/>
    </row>
    <row r="41" spans="1:54" ht="34.5" customHeight="1">
      <c r="A41" s="77"/>
      <c r="B41" s="73"/>
      <c r="C41" s="73"/>
      <c r="D41" s="73"/>
      <c r="E41" s="79"/>
      <c r="F41" s="73"/>
      <c r="G41" s="8">
        <v>36</v>
      </c>
      <c r="H41" s="8">
        <v>3</v>
      </c>
      <c r="I41" s="8">
        <v>33</v>
      </c>
      <c r="J41" s="8">
        <v>14</v>
      </c>
      <c r="K41" s="8">
        <v>13</v>
      </c>
      <c r="L41" s="8">
        <v>35</v>
      </c>
      <c r="M41" s="8">
        <v>4</v>
      </c>
      <c r="N41" s="73"/>
      <c r="O41" s="59">
        <v>114000000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9">
        <f t="shared" si="0"/>
        <v>0</v>
      </c>
      <c r="AG41" s="8"/>
      <c r="AH41" s="8"/>
      <c r="AI41" s="8"/>
      <c r="AJ41" s="8"/>
      <c r="AK41" s="18">
        <f t="shared" si="1"/>
        <v>0</v>
      </c>
      <c r="AL41" s="8"/>
      <c r="AM41" s="8"/>
      <c r="AN41" s="8"/>
      <c r="AO41" s="8"/>
      <c r="AP41" s="19">
        <v>64000000</v>
      </c>
      <c r="AQ41" s="8">
        <v>64000000</v>
      </c>
      <c r="AR41" s="8"/>
      <c r="AS41" s="8"/>
      <c r="AT41" s="8"/>
      <c r="AU41" s="21">
        <f t="shared" si="3"/>
        <v>50000000</v>
      </c>
      <c r="AV41" s="8">
        <v>50000000</v>
      </c>
      <c r="AW41" s="8"/>
      <c r="AX41" s="8"/>
      <c r="AY41" s="8"/>
      <c r="AZ41" s="24">
        <f t="shared" si="4"/>
        <v>114000000</v>
      </c>
      <c r="BA41" s="8"/>
      <c r="BB41" s="13"/>
    </row>
    <row r="42" spans="1:54" ht="35.25" customHeight="1">
      <c r="A42" s="77"/>
      <c r="B42" s="73"/>
      <c r="C42" s="73"/>
      <c r="D42" s="73"/>
      <c r="E42" s="79"/>
      <c r="F42" s="73"/>
      <c r="G42" s="8">
        <v>36</v>
      </c>
      <c r="H42" s="8">
        <v>3</v>
      </c>
      <c r="I42" s="8">
        <v>33</v>
      </c>
      <c r="J42" s="8">
        <v>14</v>
      </c>
      <c r="K42" s="8">
        <v>13</v>
      </c>
      <c r="L42" s="8">
        <v>35</v>
      </c>
      <c r="M42" s="8">
        <v>80</v>
      </c>
      <c r="N42" s="73"/>
      <c r="O42" s="59">
        <v>219600000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39">
        <f t="shared" si="0"/>
        <v>109800000</v>
      </c>
      <c r="AG42" s="8">
        <v>109800000</v>
      </c>
      <c r="AH42" s="8"/>
      <c r="AI42" s="8"/>
      <c r="AJ42" s="8"/>
      <c r="AK42" s="18">
        <f t="shared" si="1"/>
        <v>109800000</v>
      </c>
      <c r="AL42" s="8">
        <v>109800000</v>
      </c>
      <c r="AM42" s="8"/>
      <c r="AN42" s="8"/>
      <c r="AO42" s="8"/>
      <c r="AP42" s="19">
        <f t="shared" si="2"/>
        <v>0</v>
      </c>
      <c r="AQ42" s="8"/>
      <c r="AR42" s="8"/>
      <c r="AS42" s="8"/>
      <c r="AT42" s="8"/>
      <c r="AU42" s="21">
        <f t="shared" si="3"/>
        <v>0</v>
      </c>
      <c r="AV42" s="8"/>
      <c r="AW42" s="8"/>
      <c r="AX42" s="8"/>
      <c r="AY42" s="8"/>
      <c r="AZ42" s="24">
        <f t="shared" si="4"/>
        <v>219600000</v>
      </c>
      <c r="BA42" s="8"/>
      <c r="BB42" s="13"/>
    </row>
    <row r="43" spans="1:54" ht="35.25" customHeight="1">
      <c r="A43" s="77"/>
      <c r="B43" s="73"/>
      <c r="C43" s="73"/>
      <c r="D43" s="73"/>
      <c r="E43" s="79"/>
      <c r="F43" s="73"/>
      <c r="G43" s="8">
        <v>36</v>
      </c>
      <c r="H43" s="8">
        <v>3</v>
      </c>
      <c r="I43" s="8">
        <v>11</v>
      </c>
      <c r="J43" s="8">
        <v>14</v>
      </c>
      <c r="K43" s="8">
        <v>13</v>
      </c>
      <c r="L43" s="8">
        <v>35</v>
      </c>
      <c r="M43" s="8">
        <v>4</v>
      </c>
      <c r="N43" s="73"/>
      <c r="O43" s="59">
        <v>1207500000</v>
      </c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39">
        <f t="shared" si="0"/>
        <v>301875000</v>
      </c>
      <c r="AG43" s="8"/>
      <c r="AH43" s="8"/>
      <c r="AI43" s="8">
        <v>301875000</v>
      </c>
      <c r="AJ43" s="8"/>
      <c r="AK43" s="18">
        <f t="shared" si="1"/>
        <v>301875000</v>
      </c>
      <c r="AL43" s="8"/>
      <c r="AM43" s="8"/>
      <c r="AN43" s="8">
        <v>301875000</v>
      </c>
      <c r="AO43" s="8"/>
      <c r="AP43" s="19">
        <f t="shared" si="2"/>
        <v>301875000</v>
      </c>
      <c r="AQ43" s="8"/>
      <c r="AR43" s="8"/>
      <c r="AS43" s="8">
        <v>301875000</v>
      </c>
      <c r="AT43" s="8"/>
      <c r="AU43" s="21">
        <f t="shared" si="3"/>
        <v>301875000</v>
      </c>
      <c r="AV43" s="8"/>
      <c r="AW43" s="8"/>
      <c r="AX43" s="8">
        <v>301875000</v>
      </c>
      <c r="AY43" s="8"/>
      <c r="AZ43" s="24">
        <f t="shared" si="4"/>
        <v>1207500000</v>
      </c>
      <c r="BA43" s="8"/>
      <c r="BB43" s="13"/>
    </row>
    <row r="44" spans="1:54" ht="57" customHeight="1">
      <c r="A44" s="77"/>
      <c r="B44" s="73"/>
      <c r="C44" s="73"/>
      <c r="D44" s="73"/>
      <c r="E44" s="79"/>
      <c r="F44" s="73"/>
      <c r="G44" s="8">
        <v>36</v>
      </c>
      <c r="H44" s="8">
        <v>3</v>
      </c>
      <c r="I44" s="8">
        <v>11</v>
      </c>
      <c r="J44" s="8">
        <v>14</v>
      </c>
      <c r="K44" s="8">
        <v>13</v>
      </c>
      <c r="L44" s="8">
        <v>35</v>
      </c>
      <c r="M44" s="8">
        <v>80</v>
      </c>
      <c r="N44" s="74"/>
      <c r="O44" s="59">
        <v>130400000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39">
        <f t="shared" si="0"/>
        <v>65200000</v>
      </c>
      <c r="AG44" s="8"/>
      <c r="AH44" s="8"/>
      <c r="AI44" s="8">
        <v>65200000</v>
      </c>
      <c r="AJ44" s="8"/>
      <c r="AK44" s="18">
        <f t="shared" si="1"/>
        <v>65200000</v>
      </c>
      <c r="AL44" s="8"/>
      <c r="AM44" s="8"/>
      <c r="AN44" s="8">
        <v>65200000</v>
      </c>
      <c r="AO44" s="8"/>
      <c r="AP44" s="19">
        <f t="shared" si="2"/>
        <v>0</v>
      </c>
      <c r="AQ44" s="8"/>
      <c r="AR44" s="8"/>
      <c r="AS44" s="8"/>
      <c r="AT44" s="8"/>
      <c r="AU44" s="21">
        <f t="shared" si="3"/>
        <v>0</v>
      </c>
      <c r="AV44" s="8"/>
      <c r="AW44" s="8"/>
      <c r="AX44" s="8"/>
      <c r="AY44" s="8"/>
      <c r="AZ44" s="24">
        <f t="shared" si="4"/>
        <v>130400000</v>
      </c>
      <c r="BA44" s="8"/>
      <c r="BB44" s="13"/>
    </row>
    <row r="45" spans="1:54" ht="165">
      <c r="A45" s="77"/>
      <c r="B45" s="73"/>
      <c r="C45" s="74"/>
      <c r="D45" s="74"/>
      <c r="E45" s="79"/>
      <c r="F45" s="73"/>
      <c r="G45" s="8">
        <v>36</v>
      </c>
      <c r="H45" s="8">
        <v>3</v>
      </c>
      <c r="I45" s="8">
        <v>33</v>
      </c>
      <c r="J45" s="8">
        <v>14</v>
      </c>
      <c r="K45" s="8">
        <v>13</v>
      </c>
      <c r="L45" s="8">
        <v>35</v>
      </c>
      <c r="M45" s="8">
        <v>3</v>
      </c>
      <c r="N45" s="8" t="s">
        <v>127</v>
      </c>
      <c r="O45" s="59">
        <v>26842506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39">
        <f t="shared" si="0"/>
        <v>26842506</v>
      </c>
      <c r="AG45" s="8">
        <v>26842506</v>
      </c>
      <c r="AH45" s="8"/>
      <c r="AI45" s="8"/>
      <c r="AJ45" s="8"/>
      <c r="AK45" s="18">
        <f t="shared" si="1"/>
        <v>0</v>
      </c>
      <c r="AL45" s="8"/>
      <c r="AM45" s="8"/>
      <c r="AN45" s="8"/>
      <c r="AO45" s="8"/>
      <c r="AP45" s="19">
        <f t="shared" si="2"/>
        <v>0</v>
      </c>
      <c r="AQ45" s="8"/>
      <c r="AR45" s="8"/>
      <c r="AS45" s="8"/>
      <c r="AT45" s="8"/>
      <c r="AU45" s="21">
        <f t="shared" si="3"/>
        <v>0</v>
      </c>
      <c r="AV45" s="8"/>
      <c r="AW45" s="8"/>
      <c r="AX45" s="8"/>
      <c r="AY45" s="8"/>
      <c r="AZ45" s="24">
        <f t="shared" si="4"/>
        <v>26842506</v>
      </c>
      <c r="BA45" s="8"/>
      <c r="BB45" s="13"/>
    </row>
    <row r="46" spans="1:54" ht="87" customHeight="1">
      <c r="A46" s="116" t="s">
        <v>93</v>
      </c>
      <c r="B46" s="72" t="s">
        <v>94</v>
      </c>
      <c r="C46" s="72">
        <v>100</v>
      </c>
      <c r="D46" s="72" t="s">
        <v>108</v>
      </c>
      <c r="E46" s="78">
        <v>2012170010036</v>
      </c>
      <c r="F46" s="72" t="s">
        <v>95</v>
      </c>
      <c r="G46" s="8">
        <v>36</v>
      </c>
      <c r="H46" s="8">
        <v>3</v>
      </c>
      <c r="I46" s="8">
        <v>22</v>
      </c>
      <c r="J46" s="8">
        <v>14</v>
      </c>
      <c r="K46" s="8">
        <v>21</v>
      </c>
      <c r="L46" s="8">
        <v>36</v>
      </c>
      <c r="M46" s="8">
        <v>80</v>
      </c>
      <c r="N46" s="8" t="s">
        <v>136</v>
      </c>
      <c r="O46" s="59">
        <v>296597000</v>
      </c>
      <c r="P46" s="72" t="s">
        <v>146</v>
      </c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39">
        <f t="shared" si="0"/>
        <v>74149250</v>
      </c>
      <c r="AG46" s="8"/>
      <c r="AH46" s="8">
        <v>74149250</v>
      </c>
      <c r="AI46" s="8"/>
      <c r="AJ46" s="8"/>
      <c r="AK46" s="18">
        <f t="shared" si="1"/>
        <v>74149250</v>
      </c>
      <c r="AL46" s="8"/>
      <c r="AM46" s="8">
        <v>74149250</v>
      </c>
      <c r="AN46" s="8"/>
      <c r="AO46" s="8"/>
      <c r="AP46" s="19">
        <f t="shared" si="2"/>
        <v>74149250</v>
      </c>
      <c r="AQ46" s="8"/>
      <c r="AR46" s="8">
        <v>74149250</v>
      </c>
      <c r="AS46" s="8"/>
      <c r="AT46" s="8"/>
      <c r="AU46" s="21">
        <f t="shared" si="3"/>
        <v>74149250</v>
      </c>
      <c r="AV46" s="8"/>
      <c r="AW46" s="8">
        <v>74149250</v>
      </c>
      <c r="AX46" s="8"/>
      <c r="AY46" s="8"/>
      <c r="AZ46" s="24">
        <f t="shared" si="4"/>
        <v>296597000</v>
      </c>
      <c r="BA46" s="8"/>
      <c r="BB46" s="13"/>
    </row>
    <row r="47" spans="1:54" ht="75">
      <c r="A47" s="117"/>
      <c r="B47" s="73"/>
      <c r="C47" s="73"/>
      <c r="D47" s="73"/>
      <c r="E47" s="79"/>
      <c r="F47" s="73"/>
      <c r="G47" s="8">
        <v>36</v>
      </c>
      <c r="H47" s="8">
        <v>3</v>
      </c>
      <c r="I47" s="8">
        <v>22</v>
      </c>
      <c r="J47" s="8">
        <v>14</v>
      </c>
      <c r="K47" s="8">
        <v>21</v>
      </c>
      <c r="L47" s="8">
        <v>36</v>
      </c>
      <c r="M47" s="8">
        <v>81</v>
      </c>
      <c r="N47" s="8" t="s">
        <v>138</v>
      </c>
      <c r="O47" s="59">
        <v>199773000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39">
        <f t="shared" si="0"/>
        <v>49943250</v>
      </c>
      <c r="AG47" s="8"/>
      <c r="AH47" s="8">
        <v>49943250</v>
      </c>
      <c r="AI47" s="8"/>
      <c r="AJ47" s="8"/>
      <c r="AK47" s="18">
        <f t="shared" si="1"/>
        <v>49943250</v>
      </c>
      <c r="AL47" s="8"/>
      <c r="AM47" s="8">
        <v>49943250</v>
      </c>
      <c r="AN47" s="8"/>
      <c r="AO47" s="8"/>
      <c r="AP47" s="19">
        <f t="shared" si="2"/>
        <v>49943250</v>
      </c>
      <c r="AQ47" s="8"/>
      <c r="AR47" s="8">
        <v>49943250</v>
      </c>
      <c r="AS47" s="8"/>
      <c r="AT47" s="8"/>
      <c r="AU47" s="21">
        <f t="shared" si="3"/>
        <v>49943250</v>
      </c>
      <c r="AV47" s="8"/>
      <c r="AW47" s="8">
        <v>49943250</v>
      </c>
      <c r="AX47" s="8"/>
      <c r="AY47" s="8"/>
      <c r="AZ47" s="24">
        <f t="shared" si="4"/>
        <v>199773000</v>
      </c>
      <c r="BA47" s="8"/>
      <c r="BB47" s="13"/>
    </row>
    <row r="48" spans="1:54" ht="75">
      <c r="A48" s="117"/>
      <c r="B48" s="73"/>
      <c r="C48" s="73"/>
      <c r="D48" s="73"/>
      <c r="E48" s="79"/>
      <c r="F48" s="73"/>
      <c r="G48" s="8">
        <v>36</v>
      </c>
      <c r="H48" s="8">
        <v>3</v>
      </c>
      <c r="I48" s="8">
        <v>22</v>
      </c>
      <c r="J48" s="8">
        <v>14</v>
      </c>
      <c r="K48" s="8">
        <v>21</v>
      </c>
      <c r="L48" s="8">
        <v>36</v>
      </c>
      <c r="M48" s="8">
        <v>82</v>
      </c>
      <c r="N48" s="8" t="s">
        <v>137</v>
      </c>
      <c r="O48" s="59">
        <v>19330500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39">
        <f t="shared" si="0"/>
        <v>4832625</v>
      </c>
      <c r="AG48" s="8"/>
      <c r="AH48" s="8">
        <v>4832625</v>
      </c>
      <c r="AI48" s="8"/>
      <c r="AJ48" s="8"/>
      <c r="AK48" s="18">
        <f t="shared" si="1"/>
        <v>4832625</v>
      </c>
      <c r="AL48" s="8"/>
      <c r="AM48" s="8">
        <v>4832625</v>
      </c>
      <c r="AN48" s="8"/>
      <c r="AO48" s="8"/>
      <c r="AP48" s="19">
        <f t="shared" si="2"/>
        <v>4832625</v>
      </c>
      <c r="AQ48" s="8"/>
      <c r="AR48" s="8">
        <v>4832625</v>
      </c>
      <c r="AS48" s="8"/>
      <c r="AT48" s="8"/>
      <c r="AU48" s="21">
        <f t="shared" si="3"/>
        <v>4832625</v>
      </c>
      <c r="AV48" s="8"/>
      <c r="AW48" s="8">
        <v>4832625</v>
      </c>
      <c r="AX48" s="8"/>
      <c r="AY48" s="8"/>
      <c r="AZ48" s="24">
        <f t="shared" si="4"/>
        <v>19330500</v>
      </c>
      <c r="BA48" s="8"/>
      <c r="BB48" s="13"/>
    </row>
    <row r="49" spans="1:54" ht="60">
      <c r="A49" s="117"/>
      <c r="B49" s="73"/>
      <c r="C49" s="73"/>
      <c r="D49" s="73"/>
      <c r="E49" s="79"/>
      <c r="F49" s="73"/>
      <c r="G49" s="8">
        <v>36</v>
      </c>
      <c r="H49" s="8">
        <v>3</v>
      </c>
      <c r="I49" s="8">
        <v>11</v>
      </c>
      <c r="J49" s="8">
        <v>14</v>
      </c>
      <c r="K49" s="8">
        <v>21</v>
      </c>
      <c r="L49" s="8">
        <v>36</v>
      </c>
      <c r="M49" s="8">
        <v>5</v>
      </c>
      <c r="N49" s="71" t="s">
        <v>140</v>
      </c>
      <c r="O49" s="59">
        <v>130000000</v>
      </c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39">
        <f t="shared" si="0"/>
        <v>32500000</v>
      </c>
      <c r="AG49" s="8"/>
      <c r="AH49" s="8"/>
      <c r="AI49" s="8">
        <v>32500000</v>
      </c>
      <c r="AJ49" s="8"/>
      <c r="AK49" s="18">
        <f t="shared" si="1"/>
        <v>32500000</v>
      </c>
      <c r="AL49" s="8"/>
      <c r="AM49" s="8"/>
      <c r="AN49" s="8">
        <v>32500000</v>
      </c>
      <c r="AO49" s="8"/>
      <c r="AP49" s="19">
        <f t="shared" si="2"/>
        <v>32500000</v>
      </c>
      <c r="AQ49" s="8"/>
      <c r="AR49" s="8"/>
      <c r="AS49" s="8">
        <v>32500000</v>
      </c>
      <c r="AT49" s="8"/>
      <c r="AU49" s="21">
        <f t="shared" si="3"/>
        <v>32500000</v>
      </c>
      <c r="AV49" s="8"/>
      <c r="AW49" s="8"/>
      <c r="AX49" s="8">
        <v>32500000</v>
      </c>
      <c r="AY49" s="8"/>
      <c r="AZ49" s="24">
        <f t="shared" si="4"/>
        <v>130000000</v>
      </c>
      <c r="BA49" s="8"/>
      <c r="BB49" s="13"/>
    </row>
    <row r="50" spans="1:54" ht="44.25" customHeight="1">
      <c r="A50" s="117"/>
      <c r="B50" s="73"/>
      <c r="C50" s="73"/>
      <c r="D50" s="73"/>
      <c r="E50" s="79"/>
      <c r="F50" s="73"/>
      <c r="G50" s="8">
        <v>36</v>
      </c>
      <c r="H50" s="8">
        <v>3</v>
      </c>
      <c r="I50" s="8">
        <v>11</v>
      </c>
      <c r="J50" s="8">
        <v>14</v>
      </c>
      <c r="K50" s="8">
        <v>21</v>
      </c>
      <c r="L50" s="8">
        <v>36</v>
      </c>
      <c r="M50" s="8">
        <v>5</v>
      </c>
      <c r="N50" s="72" t="s">
        <v>135</v>
      </c>
      <c r="O50" s="59">
        <v>100000000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39">
        <f t="shared" si="0"/>
        <v>25000000</v>
      </c>
      <c r="AG50" s="8"/>
      <c r="AH50" s="8"/>
      <c r="AI50" s="8">
        <v>25000000</v>
      </c>
      <c r="AJ50" s="8"/>
      <c r="AK50" s="18">
        <f t="shared" si="1"/>
        <v>25000000</v>
      </c>
      <c r="AL50" s="8"/>
      <c r="AM50" s="8"/>
      <c r="AN50" s="8">
        <v>25000000</v>
      </c>
      <c r="AO50" s="8"/>
      <c r="AP50" s="19">
        <f t="shared" si="2"/>
        <v>25000000</v>
      </c>
      <c r="AQ50" s="8"/>
      <c r="AR50" s="8"/>
      <c r="AS50" s="8">
        <v>25000000</v>
      </c>
      <c r="AT50" s="8"/>
      <c r="AU50" s="21">
        <f t="shared" si="3"/>
        <v>25000000</v>
      </c>
      <c r="AV50" s="8"/>
      <c r="AW50" s="8"/>
      <c r="AX50" s="8">
        <v>25000000</v>
      </c>
      <c r="AY50" s="8"/>
      <c r="AZ50" s="24">
        <f t="shared" si="4"/>
        <v>100000000</v>
      </c>
      <c r="BA50" s="8"/>
      <c r="BB50" s="13"/>
    </row>
    <row r="51" spans="1:54" ht="97.5" customHeight="1">
      <c r="A51" s="118"/>
      <c r="B51" s="74"/>
      <c r="C51" s="74"/>
      <c r="D51" s="74"/>
      <c r="E51" s="115"/>
      <c r="F51" s="74"/>
      <c r="G51" s="8">
        <v>36</v>
      </c>
      <c r="H51" s="8">
        <v>3</v>
      </c>
      <c r="I51" s="8">
        <v>22</v>
      </c>
      <c r="J51" s="8">
        <v>14</v>
      </c>
      <c r="K51" s="8">
        <v>21</v>
      </c>
      <c r="L51" s="8">
        <v>36</v>
      </c>
      <c r="M51" s="8">
        <v>5</v>
      </c>
      <c r="N51" s="74"/>
      <c r="O51" s="59">
        <v>168099500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39">
        <f t="shared" si="0"/>
        <v>42024875</v>
      </c>
      <c r="AG51" s="8"/>
      <c r="AH51" s="8">
        <v>42024875</v>
      </c>
      <c r="AI51" s="8"/>
      <c r="AJ51" s="8"/>
      <c r="AK51" s="18">
        <f t="shared" si="1"/>
        <v>42024875</v>
      </c>
      <c r="AL51" s="8"/>
      <c r="AM51" s="8">
        <v>42024875</v>
      </c>
      <c r="AN51" s="8"/>
      <c r="AO51" s="8"/>
      <c r="AP51" s="19">
        <f t="shared" si="2"/>
        <v>42024875</v>
      </c>
      <c r="AQ51" s="8"/>
      <c r="AR51" s="8">
        <v>42024875</v>
      </c>
      <c r="AS51" s="8"/>
      <c r="AT51" s="8"/>
      <c r="AU51" s="21">
        <f t="shared" si="3"/>
        <v>42024875</v>
      </c>
      <c r="AV51" s="8"/>
      <c r="AW51" s="8">
        <v>42024875</v>
      </c>
      <c r="AX51" s="8"/>
      <c r="AY51" s="8"/>
      <c r="AZ51" s="24">
        <f t="shared" si="4"/>
        <v>168099500</v>
      </c>
      <c r="BA51" s="8"/>
      <c r="BB51" s="13"/>
    </row>
    <row r="52" spans="1:54" s="9" customFormat="1" ht="35.25" customHeight="1" thickBot="1">
      <c r="A52" s="14"/>
      <c r="B52" s="15"/>
      <c r="C52" s="15"/>
      <c r="D52" s="15"/>
      <c r="E52" s="66"/>
      <c r="F52" s="15"/>
      <c r="G52" s="15"/>
      <c r="H52" s="15"/>
      <c r="I52" s="15"/>
      <c r="J52" s="15"/>
      <c r="K52" s="15"/>
      <c r="L52" s="15"/>
      <c r="M52" s="15"/>
      <c r="N52" s="15"/>
      <c r="O52" s="6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40">
        <f>SUM(AF16:AF51)</f>
        <v>1293317506</v>
      </c>
      <c r="AG52" s="15"/>
      <c r="AH52" s="15"/>
      <c r="AI52" s="15"/>
      <c r="AJ52" s="15"/>
      <c r="AK52" s="17">
        <f>SUM(AK16:AK51)</f>
        <v>1098175000</v>
      </c>
      <c r="AL52" s="15"/>
      <c r="AM52" s="15"/>
      <c r="AN52" s="15"/>
      <c r="AO52" s="15"/>
      <c r="AP52" s="20">
        <f>SUM(AP16:AP51)</f>
        <v>1117150670</v>
      </c>
      <c r="AQ52" s="15"/>
      <c r="AR52" s="15"/>
      <c r="AS52" s="15"/>
      <c r="AT52" s="15"/>
      <c r="AU52" s="22">
        <f>SUM(AU16:AU51)</f>
        <v>1025003820</v>
      </c>
      <c r="AV52" s="15"/>
      <c r="AW52" s="15"/>
      <c r="AX52" s="15"/>
      <c r="AY52" s="15"/>
      <c r="AZ52" s="23">
        <f>SUM(AU52,AP52,AK52,AF52)</f>
        <v>4533646996</v>
      </c>
      <c r="BA52" s="15"/>
      <c r="BB52" s="16"/>
    </row>
    <row r="53" spans="1:54" ht="15">
      <c r="A53" s="4"/>
      <c r="B53" s="4"/>
      <c r="C53" s="4"/>
      <c r="D53" s="4"/>
      <c r="E53" s="67"/>
      <c r="F53" s="4"/>
      <c r="G53" s="4"/>
      <c r="H53" s="4"/>
      <c r="I53" s="4"/>
      <c r="J53" s="4"/>
      <c r="K53" s="4"/>
      <c r="L53" s="4"/>
      <c r="M53" s="4"/>
      <c r="N53" s="4"/>
      <c r="O53" s="61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5"/>
      <c r="AO53" s="5"/>
      <c r="AP53" s="5"/>
      <c r="AQ53" s="5"/>
      <c r="AR53" s="3"/>
      <c r="AS53" s="3"/>
      <c r="AT53" s="3"/>
      <c r="AU53" s="3"/>
      <c r="AV53" s="3"/>
      <c r="AW53" s="3"/>
      <c r="AX53" s="3"/>
      <c r="AY53" s="3"/>
      <c r="AZ53" s="3"/>
      <c r="BA53" s="4"/>
      <c r="BB53" s="4"/>
    </row>
    <row r="54" spans="1:54" ht="15">
      <c r="A54" s="4"/>
      <c r="B54" s="4"/>
      <c r="C54" s="4"/>
      <c r="D54" s="4"/>
      <c r="E54" s="67"/>
      <c r="F54" s="4"/>
      <c r="G54" s="4"/>
      <c r="H54" s="4"/>
      <c r="I54" s="4"/>
      <c r="J54" s="4"/>
      <c r="K54" s="4"/>
      <c r="L54" s="4"/>
      <c r="M54" s="4"/>
      <c r="N54" s="4"/>
      <c r="O54" s="61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5"/>
      <c r="AO54" s="5"/>
      <c r="AP54" s="5"/>
      <c r="AQ54" s="5"/>
      <c r="AR54" s="3"/>
      <c r="AS54" s="3"/>
      <c r="AT54" s="3"/>
      <c r="AU54" s="3"/>
      <c r="AV54" s="3"/>
      <c r="AW54" s="3"/>
      <c r="AX54" s="3"/>
      <c r="AY54" s="3"/>
      <c r="AZ54" s="3"/>
      <c r="BA54" s="4"/>
      <c r="BB54" s="4"/>
    </row>
    <row r="55" spans="1:54" ht="15">
      <c r="A55" s="4"/>
      <c r="B55" s="4"/>
      <c r="C55" s="4"/>
      <c r="D55" s="4"/>
      <c r="E55" s="67"/>
      <c r="F55" s="4"/>
      <c r="G55" s="4"/>
      <c r="H55" s="4"/>
      <c r="I55" s="4"/>
      <c r="J55" s="4"/>
      <c r="K55" s="4"/>
      <c r="L55" s="4"/>
      <c r="M55" s="4"/>
      <c r="N55" s="4"/>
      <c r="O55" s="61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5"/>
      <c r="AO55" s="5"/>
      <c r="AP55" s="5"/>
      <c r="AQ55" s="5"/>
      <c r="AR55" s="3"/>
      <c r="AS55" s="3"/>
      <c r="AT55" s="3"/>
      <c r="AU55" s="3"/>
      <c r="AV55" s="3"/>
      <c r="AW55" s="3"/>
      <c r="AX55" s="3"/>
      <c r="AY55" s="3"/>
      <c r="AZ55" s="3"/>
      <c r="BA55" s="4"/>
      <c r="BB55" s="4"/>
    </row>
    <row r="56" spans="1:54" ht="16.5" customHeight="1">
      <c r="A56" s="4"/>
      <c r="B56" s="4"/>
      <c r="C56" s="4"/>
      <c r="D56" s="4"/>
      <c r="E56" s="67"/>
      <c r="F56" s="4"/>
      <c r="G56" s="4"/>
      <c r="H56" s="4"/>
      <c r="I56" s="4"/>
      <c r="J56" s="4"/>
      <c r="K56" s="4"/>
      <c r="L56" s="4"/>
      <c r="M56" s="4"/>
      <c r="N56" s="4"/>
      <c r="O56" s="61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3"/>
      <c r="AS56" s="3"/>
      <c r="AT56" s="3"/>
      <c r="AU56" s="3"/>
      <c r="AV56" s="3"/>
      <c r="AW56" s="3"/>
      <c r="AX56" s="3"/>
      <c r="AY56" s="3"/>
      <c r="AZ56" s="3"/>
      <c r="BA56" s="4"/>
      <c r="BB56" s="4"/>
    </row>
    <row r="57" spans="1:54" ht="15">
      <c r="A57" s="4"/>
      <c r="B57" s="4"/>
      <c r="C57" s="4"/>
      <c r="D57" s="4"/>
      <c r="E57" s="67"/>
      <c r="F57" s="4"/>
      <c r="G57" s="4"/>
      <c r="H57" s="4"/>
      <c r="I57" s="4"/>
      <c r="J57" s="4"/>
      <c r="K57" s="4"/>
      <c r="L57" s="4"/>
      <c r="M57" s="4"/>
      <c r="N57" s="4"/>
      <c r="O57" s="6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3"/>
      <c r="AS57" s="3"/>
      <c r="AT57" s="3"/>
      <c r="AU57" s="3"/>
      <c r="AV57" s="3"/>
      <c r="AW57" s="3"/>
      <c r="AX57" s="3"/>
      <c r="AY57" s="3"/>
      <c r="AZ57" s="3"/>
      <c r="BA57" s="4"/>
      <c r="BB57" s="4"/>
    </row>
    <row r="58" spans="1:54" ht="15">
      <c r="A58" s="4"/>
      <c r="B58" s="4"/>
      <c r="C58" s="4"/>
      <c r="D58" s="4"/>
      <c r="E58" s="67"/>
      <c r="F58" s="4"/>
      <c r="G58" s="4"/>
      <c r="H58" s="4"/>
      <c r="I58" s="4"/>
      <c r="J58" s="4"/>
      <c r="K58" s="4"/>
      <c r="L58" s="4"/>
      <c r="M58" s="4"/>
      <c r="N58" s="4"/>
      <c r="O58" s="6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3"/>
      <c r="AS58" s="3"/>
      <c r="AT58" s="3"/>
      <c r="AU58" s="3"/>
      <c r="AV58" s="3"/>
      <c r="AW58" s="3"/>
      <c r="AX58" s="3"/>
      <c r="AY58" s="3"/>
      <c r="AZ58" s="3"/>
      <c r="BA58" s="4"/>
      <c r="BB58" s="4"/>
    </row>
    <row r="59" spans="1:54" ht="15">
      <c r="A59" s="4"/>
      <c r="B59" s="4"/>
      <c r="C59" s="4"/>
      <c r="D59" s="4"/>
      <c r="E59" s="67"/>
      <c r="F59" s="4"/>
      <c r="G59" s="4"/>
      <c r="H59" s="4"/>
      <c r="I59" s="4"/>
      <c r="J59" s="4"/>
      <c r="K59" s="4"/>
      <c r="L59" s="4"/>
      <c r="M59" s="4"/>
      <c r="N59" s="4"/>
      <c r="O59" s="61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3"/>
      <c r="AS59" s="3"/>
      <c r="AT59" s="3"/>
      <c r="AU59" s="3"/>
      <c r="AV59" s="3"/>
      <c r="AW59" s="3"/>
      <c r="AX59" s="3"/>
      <c r="AY59" s="3"/>
      <c r="AZ59" s="3"/>
      <c r="BA59" s="4"/>
      <c r="BB59" s="4"/>
    </row>
    <row r="60" spans="1:54" ht="15">
      <c r="A60" s="6"/>
      <c r="B60" s="6"/>
      <c r="C60" s="6"/>
      <c r="D60" s="6"/>
      <c r="E60" s="68"/>
      <c r="F60" s="6"/>
      <c r="G60" s="6"/>
      <c r="H60" s="6"/>
      <c r="I60" s="6"/>
      <c r="J60" s="6"/>
      <c r="K60" s="6"/>
      <c r="L60" s="6"/>
      <c r="M60" s="6"/>
      <c r="N60" s="6"/>
      <c r="O60" s="62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3"/>
      <c r="AS60" s="3"/>
      <c r="AT60" s="3"/>
      <c r="AU60" s="3"/>
      <c r="AV60" s="3"/>
      <c r="AW60" s="3"/>
      <c r="AX60" s="3"/>
      <c r="AY60" s="3"/>
      <c r="AZ60" s="3"/>
      <c r="BA60" s="6"/>
      <c r="BB60" s="6"/>
    </row>
    <row r="61" spans="1:54" ht="15">
      <c r="A61" s="6"/>
      <c r="B61" s="6"/>
      <c r="C61" s="6"/>
      <c r="D61" s="6"/>
      <c r="E61" s="68"/>
      <c r="F61" s="6"/>
      <c r="G61" s="6"/>
      <c r="H61" s="6"/>
      <c r="I61" s="6"/>
      <c r="J61" s="6"/>
      <c r="K61" s="6"/>
      <c r="L61" s="6"/>
      <c r="M61" s="6"/>
      <c r="N61" s="6"/>
      <c r="O61" s="62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3"/>
      <c r="AS61" s="3"/>
      <c r="AT61" s="3"/>
      <c r="AU61" s="3"/>
      <c r="AV61" s="3"/>
      <c r="AW61" s="3"/>
      <c r="AX61" s="3"/>
      <c r="AY61" s="3"/>
      <c r="AZ61" s="3"/>
      <c r="BA61" s="6"/>
      <c r="BB61" s="6"/>
    </row>
    <row r="62" spans="1:54" ht="15">
      <c r="A62" s="6"/>
      <c r="B62" s="6"/>
      <c r="C62" s="6"/>
      <c r="D62" s="6"/>
      <c r="E62" s="68"/>
      <c r="F62" s="6"/>
      <c r="G62" s="6"/>
      <c r="H62" s="6"/>
      <c r="I62" s="6"/>
      <c r="J62" s="6"/>
      <c r="K62" s="6"/>
      <c r="L62" s="6"/>
      <c r="M62" s="6"/>
      <c r="N62" s="6"/>
      <c r="O62" s="62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>
      <c r="A63" s="6"/>
      <c r="B63" s="6"/>
      <c r="C63" s="6"/>
      <c r="D63" s="6"/>
      <c r="E63" s="68"/>
      <c r="F63" s="6"/>
      <c r="G63" s="6"/>
      <c r="H63" s="6"/>
      <c r="I63" s="6"/>
      <c r="J63" s="6"/>
      <c r="K63" s="6"/>
      <c r="L63" s="6"/>
      <c r="M63" s="6"/>
      <c r="N63" s="6"/>
      <c r="O63" s="62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>
      <c r="A64" s="6"/>
      <c r="B64" s="6"/>
      <c r="C64" s="6"/>
      <c r="D64" s="6"/>
      <c r="E64" s="68"/>
      <c r="F64" s="6"/>
      <c r="G64" s="6"/>
      <c r="H64" s="6"/>
      <c r="I64" s="6"/>
      <c r="J64" s="6"/>
      <c r="K64" s="6"/>
      <c r="L64" s="6"/>
      <c r="M64" s="6"/>
      <c r="N64" s="6"/>
      <c r="O64" s="62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>
      <c r="A65" s="6"/>
      <c r="B65" s="6"/>
      <c r="C65" s="6"/>
      <c r="D65" s="6"/>
      <c r="E65" s="68"/>
      <c r="F65" s="6"/>
      <c r="G65" s="6"/>
      <c r="H65" s="6"/>
      <c r="I65" s="6"/>
      <c r="J65" s="6"/>
      <c r="K65" s="6"/>
      <c r="L65" s="6"/>
      <c r="M65" s="6"/>
      <c r="N65" s="6"/>
      <c r="O65" s="62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>
      <c r="A66" s="6"/>
      <c r="B66" s="6"/>
      <c r="C66" s="6"/>
      <c r="D66" s="6"/>
      <c r="E66" s="68"/>
      <c r="F66" s="6"/>
      <c r="G66" s="6"/>
      <c r="H66" s="6"/>
      <c r="I66" s="6"/>
      <c r="J66" s="6"/>
      <c r="K66" s="6"/>
      <c r="L66" s="6"/>
      <c r="M66" s="6"/>
      <c r="N66" s="6"/>
      <c r="O66" s="62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>
      <c r="A67" s="6"/>
      <c r="B67" s="6"/>
      <c r="C67" s="6"/>
      <c r="D67" s="6"/>
      <c r="E67" s="6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>
      <c r="A68" s="6"/>
      <c r="B68" s="6"/>
      <c r="C68" s="6"/>
      <c r="D68" s="6"/>
      <c r="E68" s="6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>
      <c r="A69" s="6"/>
      <c r="B69" s="6"/>
      <c r="C69" s="6"/>
      <c r="D69" s="6"/>
      <c r="E69" s="6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>
      <c r="A70" s="6"/>
      <c r="B70" s="6"/>
      <c r="C70" s="6"/>
      <c r="D70" s="6"/>
      <c r="E70" s="6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>
      <c r="A71" s="6"/>
      <c r="B71" s="6"/>
      <c r="C71" s="6"/>
      <c r="D71" s="6"/>
      <c r="E71" s="6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>
      <c r="A72" s="6"/>
      <c r="B72" s="6"/>
      <c r="C72" s="6"/>
      <c r="D72" s="6"/>
      <c r="E72" s="6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>
      <c r="A73" s="6"/>
      <c r="B73" s="6"/>
      <c r="C73" s="6"/>
      <c r="D73" s="6"/>
      <c r="E73" s="6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>
      <c r="A74" s="6"/>
      <c r="B74" s="6"/>
      <c r="C74" s="6"/>
      <c r="D74" s="6"/>
      <c r="E74" s="6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">
      <c r="A75" s="6"/>
      <c r="B75" s="6"/>
      <c r="C75" s="6"/>
      <c r="D75" s="6"/>
      <c r="E75" s="6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>
      <c r="A76" s="6"/>
      <c r="B76" s="6"/>
      <c r="C76" s="6"/>
      <c r="D76" s="6"/>
      <c r="E76" s="6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>
      <c r="A77" s="6"/>
      <c r="B77" s="6"/>
      <c r="C77" s="6"/>
      <c r="D77" s="6"/>
      <c r="E77" s="6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>
      <c r="A78" s="6"/>
      <c r="B78" s="6"/>
      <c r="C78" s="6"/>
      <c r="D78" s="6"/>
      <c r="E78" s="6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>
      <c r="A79" s="6"/>
      <c r="B79" s="6"/>
      <c r="C79" s="6"/>
      <c r="D79" s="6"/>
      <c r="E79" s="6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>
      <c r="A80" s="6"/>
      <c r="B80" s="6"/>
      <c r="C80" s="6"/>
      <c r="D80" s="6"/>
      <c r="E80" s="6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>
      <c r="A81" s="6"/>
      <c r="B81" s="6"/>
      <c r="C81" s="6"/>
      <c r="D81" s="6"/>
      <c r="E81" s="6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>
      <c r="A82" s="6"/>
      <c r="B82" s="6"/>
      <c r="C82" s="6"/>
      <c r="D82" s="6"/>
      <c r="E82" s="6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">
      <c r="A83" s="6"/>
      <c r="B83" s="6"/>
      <c r="C83" s="6"/>
      <c r="D83" s="6"/>
      <c r="E83" s="6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>
      <c r="A84" s="6"/>
      <c r="B84" s="6"/>
      <c r="C84" s="6"/>
      <c r="D84" s="6"/>
      <c r="E84" s="6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">
      <c r="A85" s="6"/>
      <c r="B85" s="6"/>
      <c r="C85" s="6"/>
      <c r="D85" s="6"/>
      <c r="E85" s="6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">
      <c r="A86" s="6"/>
      <c r="B86" s="6"/>
      <c r="C86" s="6"/>
      <c r="D86" s="6"/>
      <c r="E86" s="6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">
      <c r="A87" s="6"/>
      <c r="B87" s="6"/>
      <c r="C87" s="6"/>
      <c r="D87" s="6"/>
      <c r="E87" s="6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">
      <c r="A88" s="6"/>
      <c r="B88" s="6"/>
      <c r="C88" s="6"/>
      <c r="D88" s="6"/>
      <c r="E88" s="6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">
      <c r="A89" s="6"/>
      <c r="B89" s="6"/>
      <c r="C89" s="6"/>
      <c r="D89" s="6"/>
      <c r="E89" s="6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5">
      <c r="A90" s="6"/>
      <c r="B90" s="6"/>
      <c r="C90" s="6"/>
      <c r="D90" s="6"/>
      <c r="E90" s="6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">
      <c r="A91" s="6"/>
      <c r="B91" s="6"/>
      <c r="C91" s="6"/>
      <c r="D91" s="6"/>
      <c r="E91" s="6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">
      <c r="A92" s="6"/>
      <c r="B92" s="6"/>
      <c r="C92" s="6"/>
      <c r="D92" s="6"/>
      <c r="E92" s="6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">
      <c r="A93" s="6"/>
      <c r="B93" s="6"/>
      <c r="C93" s="6"/>
      <c r="D93" s="6"/>
      <c r="E93" s="6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5">
      <c r="A94" s="6"/>
      <c r="B94" s="6"/>
      <c r="C94" s="6"/>
      <c r="D94" s="6"/>
      <c r="E94" s="6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5">
      <c r="A95" s="6"/>
      <c r="B95" s="6"/>
      <c r="C95" s="6"/>
      <c r="D95" s="6"/>
      <c r="E95" s="6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">
      <c r="A96" s="6"/>
      <c r="B96" s="6"/>
      <c r="C96" s="6"/>
      <c r="D96" s="6"/>
      <c r="E96" s="6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5">
      <c r="A97" s="6"/>
      <c r="B97" s="6"/>
      <c r="C97" s="6"/>
      <c r="D97" s="6"/>
      <c r="E97" s="6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5">
      <c r="A98" s="6"/>
      <c r="B98" s="6"/>
      <c r="C98" s="6"/>
      <c r="D98" s="6"/>
      <c r="E98" s="6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5">
      <c r="A99" s="6"/>
      <c r="B99" s="6"/>
      <c r="C99" s="6"/>
      <c r="D99" s="6"/>
      <c r="E99" s="6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">
      <c r="A100" s="6"/>
      <c r="B100" s="6"/>
      <c r="C100" s="6"/>
      <c r="D100" s="6"/>
      <c r="E100" s="6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5">
      <c r="A101" s="6"/>
      <c r="B101" s="6"/>
      <c r="C101" s="6"/>
      <c r="D101" s="6"/>
      <c r="E101" s="6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5">
      <c r="A102" s="6"/>
      <c r="B102" s="6"/>
      <c r="C102" s="6"/>
      <c r="D102" s="6"/>
      <c r="E102" s="6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">
      <c r="A103" s="6"/>
      <c r="B103" s="6"/>
      <c r="C103" s="6"/>
      <c r="D103" s="6"/>
      <c r="E103" s="6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">
      <c r="A104" s="6"/>
      <c r="B104" s="6"/>
      <c r="C104" s="6"/>
      <c r="D104" s="6"/>
      <c r="E104" s="6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">
      <c r="A105" s="6"/>
      <c r="B105" s="6"/>
      <c r="C105" s="6"/>
      <c r="D105" s="6"/>
      <c r="E105" s="6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">
      <c r="A106" s="6"/>
      <c r="B106" s="6"/>
      <c r="C106" s="6"/>
      <c r="D106" s="6"/>
      <c r="E106" s="6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">
      <c r="A107" s="6"/>
      <c r="B107" s="6"/>
      <c r="C107" s="6"/>
      <c r="D107" s="6"/>
      <c r="E107" s="6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">
      <c r="A108" s="6"/>
      <c r="B108" s="6"/>
      <c r="C108" s="6"/>
      <c r="D108" s="6"/>
      <c r="E108" s="6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5">
      <c r="A109" s="6"/>
      <c r="B109" s="6"/>
      <c r="C109" s="6"/>
      <c r="D109" s="6"/>
      <c r="E109" s="6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5">
      <c r="A110" s="6"/>
      <c r="B110" s="6"/>
      <c r="C110" s="6"/>
      <c r="D110" s="6"/>
      <c r="E110" s="6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5">
      <c r="A111" s="6"/>
      <c r="B111" s="6"/>
      <c r="C111" s="6"/>
      <c r="D111" s="6"/>
      <c r="E111" s="6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5">
      <c r="A112" s="6"/>
      <c r="B112" s="6"/>
      <c r="C112" s="6"/>
      <c r="D112" s="6"/>
      <c r="E112" s="6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5">
      <c r="A113" s="6"/>
      <c r="B113" s="6"/>
      <c r="C113" s="6"/>
      <c r="D113" s="6"/>
      <c r="E113" s="6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5">
      <c r="A114" s="6"/>
      <c r="B114" s="6"/>
      <c r="C114" s="6"/>
      <c r="D114" s="6"/>
      <c r="E114" s="6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15">
      <c r="A115" s="6"/>
      <c r="B115" s="6"/>
      <c r="C115" s="6"/>
      <c r="D115" s="6"/>
      <c r="E115" s="6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15">
      <c r="A116" s="6"/>
      <c r="B116" s="6"/>
      <c r="C116" s="6"/>
      <c r="D116" s="6"/>
      <c r="E116" s="6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5">
      <c r="A117" s="6"/>
      <c r="B117" s="6"/>
      <c r="C117" s="6"/>
      <c r="D117" s="6"/>
      <c r="E117" s="6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15">
      <c r="A118" s="6"/>
      <c r="B118" s="6"/>
      <c r="C118" s="6"/>
      <c r="D118" s="6"/>
      <c r="E118" s="6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7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15">
      <c r="A119" s="6"/>
      <c r="B119" s="6"/>
      <c r="C119" s="6"/>
      <c r="D119" s="6"/>
      <c r="E119" s="6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15">
      <c r="A120" s="6"/>
      <c r="B120" s="6"/>
      <c r="C120" s="6"/>
      <c r="D120" s="6"/>
      <c r="E120" s="6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7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15">
      <c r="A121" s="6"/>
      <c r="B121" s="6"/>
      <c r="C121" s="6"/>
      <c r="D121" s="6"/>
      <c r="E121" s="6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7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t="15">
      <c r="A122" s="6"/>
      <c r="B122" s="6"/>
      <c r="C122" s="6"/>
      <c r="D122" s="6"/>
      <c r="E122" s="6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7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15">
      <c r="A123" s="6"/>
      <c r="B123" s="6"/>
      <c r="C123" s="6"/>
      <c r="D123" s="6"/>
      <c r="E123" s="6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7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t="15">
      <c r="A124" s="6"/>
      <c r="B124" s="6"/>
      <c r="C124" s="6"/>
      <c r="D124" s="6"/>
      <c r="E124" s="6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t="15">
      <c r="A125" s="6"/>
      <c r="B125" s="6"/>
      <c r="C125" s="6"/>
      <c r="D125" s="6"/>
      <c r="E125" s="6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t="15">
      <c r="A126" s="6"/>
      <c r="B126" s="6"/>
      <c r="C126" s="6"/>
      <c r="D126" s="6"/>
      <c r="E126" s="6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t="15">
      <c r="A127" s="6"/>
      <c r="B127" s="6"/>
      <c r="C127" s="6"/>
      <c r="D127" s="6"/>
      <c r="E127" s="6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</sheetData>
  <sheetProtection/>
  <mergeCells count="150">
    <mergeCell ref="N50:N51"/>
    <mergeCell ref="A46:A51"/>
    <mergeCell ref="B46:B51"/>
    <mergeCell ref="F46:F51"/>
    <mergeCell ref="E46:E51"/>
    <mergeCell ref="Q31:Q35"/>
    <mergeCell ref="D46:D51"/>
    <mergeCell ref="C46:C51"/>
    <mergeCell ref="Q46:Q51"/>
    <mergeCell ref="P46:P51"/>
    <mergeCell ref="E16:E25"/>
    <mergeCell ref="B16:B25"/>
    <mergeCell ref="B26:B35"/>
    <mergeCell ref="E26:E35"/>
    <mergeCell ref="N36:N37"/>
    <mergeCell ref="B36:B45"/>
    <mergeCell ref="F16:F25"/>
    <mergeCell ref="N31:N35"/>
    <mergeCell ref="F26:F35"/>
    <mergeCell ref="D39:D45"/>
    <mergeCell ref="A11:BB11"/>
    <mergeCell ref="C1:BA1"/>
    <mergeCell ref="C2:BA2"/>
    <mergeCell ref="C3:BA3"/>
    <mergeCell ref="P13:S13"/>
    <mergeCell ref="C5:BA5"/>
    <mergeCell ref="BB13:BB14"/>
    <mergeCell ref="A10:BB10"/>
    <mergeCell ref="BA13:BA14"/>
    <mergeCell ref="C7:BA7"/>
    <mergeCell ref="C8:BA8"/>
    <mergeCell ref="A1:B8"/>
    <mergeCell ref="A13:O13"/>
    <mergeCell ref="T13:AE13"/>
    <mergeCell ref="C4:BA4"/>
    <mergeCell ref="A9:BB9"/>
    <mergeCell ref="A12:BB12"/>
    <mergeCell ref="C6:BA6"/>
    <mergeCell ref="BB1:BB8"/>
    <mergeCell ref="AF13:AZ13"/>
    <mergeCell ref="A16:A45"/>
    <mergeCell ref="E36:E45"/>
    <mergeCell ref="G14:M14"/>
    <mergeCell ref="N26:N30"/>
    <mergeCell ref="F36:F45"/>
    <mergeCell ref="N16:N17"/>
    <mergeCell ref="N18:N20"/>
    <mergeCell ref="N21:N22"/>
    <mergeCell ref="N23:N24"/>
    <mergeCell ref="C39:C45"/>
    <mergeCell ref="Q17:Q19"/>
    <mergeCell ref="P17:P19"/>
    <mergeCell ref="R17:R19"/>
    <mergeCell ref="S17:S19"/>
    <mergeCell ref="T17:T19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AD17:AD19"/>
    <mergeCell ref="AC23:AC25"/>
    <mergeCell ref="AD23:AD25"/>
    <mergeCell ref="AE23:AE25"/>
    <mergeCell ref="W23:W25"/>
    <mergeCell ref="X23:X25"/>
    <mergeCell ref="Y23:Y25"/>
    <mergeCell ref="Z23:Z25"/>
    <mergeCell ref="AA23:AA25"/>
    <mergeCell ref="AB23:AB25"/>
    <mergeCell ref="AE17:AE19"/>
    <mergeCell ref="N40:N44"/>
    <mergeCell ref="D23:D25"/>
    <mergeCell ref="C23:C25"/>
    <mergeCell ref="Q23:Q25"/>
    <mergeCell ref="R23:R25"/>
    <mergeCell ref="S23:S25"/>
    <mergeCell ref="T23:T25"/>
    <mergeCell ref="U23:U25"/>
    <mergeCell ref="V23:V25"/>
    <mergeCell ref="AC31:AC35"/>
    <mergeCell ref="R31:R35"/>
    <mergeCell ref="S31:S35"/>
    <mergeCell ref="T31:T35"/>
    <mergeCell ref="U31:U35"/>
    <mergeCell ref="V31:V35"/>
    <mergeCell ref="W31:W35"/>
    <mergeCell ref="T27:T30"/>
    <mergeCell ref="X31:X35"/>
    <mergeCell ref="Y31:Y35"/>
    <mergeCell ref="Z31:Z35"/>
    <mergeCell ref="AA31:AA35"/>
    <mergeCell ref="AB31:AB35"/>
    <mergeCell ref="Y27:Y30"/>
    <mergeCell ref="Z27:Z30"/>
    <mergeCell ref="AD31:AD35"/>
    <mergeCell ref="AE31:AE35"/>
    <mergeCell ref="D31:D35"/>
    <mergeCell ref="C31:C35"/>
    <mergeCell ref="D27:D30"/>
    <mergeCell ref="C27:C30"/>
    <mergeCell ref="Q27:Q30"/>
    <mergeCell ref="R27:R30"/>
    <mergeCell ref="AA27:AA30"/>
    <mergeCell ref="AB27:AB30"/>
    <mergeCell ref="AC27:AC30"/>
    <mergeCell ref="AD27:AD30"/>
    <mergeCell ref="AE27:AE30"/>
    <mergeCell ref="P31:P35"/>
    <mergeCell ref="U27:U30"/>
    <mergeCell ref="V27:V30"/>
    <mergeCell ref="W27:W30"/>
    <mergeCell ref="X27:X30"/>
    <mergeCell ref="P23:P25"/>
    <mergeCell ref="P28:P30"/>
    <mergeCell ref="P39:P45"/>
    <mergeCell ref="Q39:Q45"/>
    <mergeCell ref="R39:R45"/>
    <mergeCell ref="S39:S45"/>
    <mergeCell ref="S27:S30"/>
    <mergeCell ref="T39:T45"/>
    <mergeCell ref="U39:U45"/>
    <mergeCell ref="V39:V45"/>
    <mergeCell ref="W39:W45"/>
    <mergeCell ref="X39:X45"/>
    <mergeCell ref="Y39:Y45"/>
    <mergeCell ref="Z39:Z45"/>
    <mergeCell ref="AA39:AA45"/>
    <mergeCell ref="AB39:AB45"/>
    <mergeCell ref="AC39:AC45"/>
    <mergeCell ref="AD39:AD45"/>
    <mergeCell ref="AE39:AE45"/>
    <mergeCell ref="R46:R51"/>
    <mergeCell ref="S46:S51"/>
    <mergeCell ref="T46:T51"/>
    <mergeCell ref="U46:U51"/>
    <mergeCell ref="V46:V51"/>
    <mergeCell ref="W46:W51"/>
    <mergeCell ref="AD46:AD51"/>
    <mergeCell ref="AE46:AE51"/>
    <mergeCell ref="X46:X51"/>
    <mergeCell ref="Y46:Y51"/>
    <mergeCell ref="Z46:Z51"/>
    <mergeCell ref="AA46:AA51"/>
    <mergeCell ref="AB46:AB51"/>
    <mergeCell ref="AC46:AC51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1">
      <selection activeCell="A1" sqref="A1:IV1"/>
    </sheetView>
  </sheetViews>
  <sheetFormatPr defaultColWidth="11.421875" defaultRowHeight="15"/>
  <cols>
    <col min="2" max="2" width="17.57421875" style="0" customWidth="1"/>
    <col min="3" max="3" width="88.140625" style="26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47" t="s">
        <v>28</v>
      </c>
      <c r="C1" s="148"/>
      <c r="D1" s="148"/>
      <c r="E1" s="148"/>
      <c r="F1" s="148"/>
      <c r="G1" s="148"/>
      <c r="H1" s="148"/>
      <c r="I1" s="149"/>
    </row>
    <row r="2" spans="2:9" ht="15">
      <c r="B2" s="150"/>
      <c r="C2" s="151"/>
      <c r="D2" s="151"/>
      <c r="E2" s="151"/>
      <c r="F2" s="151"/>
      <c r="G2" s="151"/>
      <c r="H2" s="151"/>
      <c r="I2" s="152"/>
    </row>
    <row r="3" spans="2:9" ht="15.75" thickBot="1">
      <c r="B3" s="153"/>
      <c r="C3" s="154"/>
      <c r="D3" s="154"/>
      <c r="E3" s="154"/>
      <c r="F3" s="154"/>
      <c r="G3" s="154"/>
      <c r="H3" s="154"/>
      <c r="I3" s="155"/>
    </row>
    <row r="4" spans="2:9" ht="29.25" thickBot="1">
      <c r="B4" s="35" t="s">
        <v>29</v>
      </c>
      <c r="C4" s="34" t="s">
        <v>31</v>
      </c>
      <c r="D4" s="156" t="s">
        <v>30</v>
      </c>
      <c r="E4" s="157"/>
      <c r="F4" s="157"/>
      <c r="G4" s="157"/>
      <c r="H4" s="157"/>
      <c r="I4" s="158"/>
    </row>
    <row r="5" spans="2:9" ht="45" customHeight="1" thickBot="1">
      <c r="B5" s="27">
        <v>1</v>
      </c>
      <c r="C5" s="29" t="str">
        <f>+PlanAcción!A14</f>
        <v>Programa</v>
      </c>
      <c r="D5" s="122" t="s">
        <v>39</v>
      </c>
      <c r="E5" s="123"/>
      <c r="F5" s="123"/>
      <c r="G5" s="123"/>
      <c r="H5" s="123"/>
      <c r="I5" s="124"/>
    </row>
    <row r="6" spans="2:9" ht="45" customHeight="1" thickBot="1">
      <c r="B6" s="25">
        <v>2</v>
      </c>
      <c r="C6" s="30" t="str">
        <f>+PlanAcción!B14</f>
        <v>Subprograma</v>
      </c>
      <c r="D6" s="122" t="s">
        <v>40</v>
      </c>
      <c r="E6" s="123"/>
      <c r="F6" s="123"/>
      <c r="G6" s="123"/>
      <c r="H6" s="123"/>
      <c r="I6" s="124"/>
    </row>
    <row r="7" spans="2:9" ht="45" customHeight="1" thickBot="1">
      <c r="B7" s="25">
        <v>3</v>
      </c>
      <c r="C7" s="30" t="str">
        <f>+PlanAcción!C14</f>
        <v>Pond. Meta</v>
      </c>
      <c r="D7" s="122" t="s">
        <v>41</v>
      </c>
      <c r="E7" s="123"/>
      <c r="F7" s="123"/>
      <c r="G7" s="123"/>
      <c r="H7" s="123"/>
      <c r="I7" s="124"/>
    </row>
    <row r="8" spans="2:9" ht="45" customHeight="1" thickBot="1">
      <c r="B8" s="25">
        <v>4</v>
      </c>
      <c r="C8" s="30" t="str">
        <f>+PlanAcción!D14</f>
        <v>Descripcion Meta de Producto</v>
      </c>
      <c r="D8" s="122" t="s">
        <v>42</v>
      </c>
      <c r="E8" s="123"/>
      <c r="F8" s="123"/>
      <c r="G8" s="123"/>
      <c r="H8" s="123"/>
      <c r="I8" s="124"/>
    </row>
    <row r="9" spans="2:9" ht="45" customHeight="1" thickBot="1">
      <c r="B9" s="25">
        <v>5</v>
      </c>
      <c r="C9" s="30" t="str">
        <f>+PlanAcción!E14</f>
        <v>Código BPIM</v>
      </c>
      <c r="D9" s="122" t="s">
        <v>43</v>
      </c>
      <c r="E9" s="123"/>
      <c r="F9" s="123"/>
      <c r="G9" s="123"/>
      <c r="H9" s="123"/>
      <c r="I9" s="124"/>
    </row>
    <row r="10" spans="2:9" ht="45" customHeight="1" thickBot="1">
      <c r="B10" s="25">
        <v>6</v>
      </c>
      <c r="C10" s="30" t="str">
        <f>+PlanAcción!F14</f>
        <v>Nombre Proyecto</v>
      </c>
      <c r="D10" s="122" t="s">
        <v>44</v>
      </c>
      <c r="E10" s="123"/>
      <c r="F10" s="123"/>
      <c r="G10" s="123"/>
      <c r="H10" s="123"/>
      <c r="I10" s="124"/>
    </row>
    <row r="11" spans="2:9" ht="45" customHeight="1" thickBot="1">
      <c r="B11" s="25">
        <v>7</v>
      </c>
      <c r="C11" s="131" t="str">
        <f>+PlanAcción!G14</f>
        <v>RUBRO PRESUPUESTAL</v>
      </c>
      <c r="D11" s="32" t="s">
        <v>32</v>
      </c>
      <c r="E11" s="122" t="s">
        <v>47</v>
      </c>
      <c r="F11" s="123"/>
      <c r="G11" s="123"/>
      <c r="H11" s="123"/>
      <c r="I11" s="124"/>
    </row>
    <row r="12" spans="2:9" ht="45" customHeight="1" thickBot="1">
      <c r="B12" s="25">
        <v>8</v>
      </c>
      <c r="C12" s="131"/>
      <c r="D12" s="28" t="s">
        <v>33</v>
      </c>
      <c r="E12" s="122" t="s">
        <v>48</v>
      </c>
      <c r="F12" s="123"/>
      <c r="G12" s="123"/>
      <c r="H12" s="123"/>
      <c r="I12" s="124"/>
    </row>
    <row r="13" spans="2:9" ht="45" customHeight="1" thickBot="1">
      <c r="B13" s="25">
        <v>9</v>
      </c>
      <c r="C13" s="131"/>
      <c r="D13" s="28" t="s">
        <v>34</v>
      </c>
      <c r="E13" s="122" t="s">
        <v>49</v>
      </c>
      <c r="F13" s="123"/>
      <c r="G13" s="123"/>
      <c r="H13" s="123"/>
      <c r="I13" s="124"/>
    </row>
    <row r="14" spans="2:9" ht="45" customHeight="1" thickBot="1">
      <c r="B14" s="25">
        <v>10</v>
      </c>
      <c r="C14" s="131"/>
      <c r="D14" s="28" t="s">
        <v>35</v>
      </c>
      <c r="E14" s="122" t="s">
        <v>50</v>
      </c>
      <c r="F14" s="123"/>
      <c r="G14" s="123"/>
      <c r="H14" s="123"/>
      <c r="I14" s="124"/>
    </row>
    <row r="15" spans="2:9" ht="45" customHeight="1" thickBot="1">
      <c r="B15" s="25">
        <v>11</v>
      </c>
      <c r="C15" s="131"/>
      <c r="D15" s="28" t="s">
        <v>36</v>
      </c>
      <c r="E15" s="122" t="s">
        <v>51</v>
      </c>
      <c r="F15" s="123"/>
      <c r="G15" s="123"/>
      <c r="H15" s="123"/>
      <c r="I15" s="124"/>
    </row>
    <row r="16" spans="2:9" ht="45" customHeight="1" thickBot="1">
      <c r="B16" s="25">
        <v>12</v>
      </c>
      <c r="C16" s="131"/>
      <c r="D16" s="28" t="s">
        <v>37</v>
      </c>
      <c r="E16" s="122" t="s">
        <v>45</v>
      </c>
      <c r="F16" s="123"/>
      <c r="G16" s="123"/>
      <c r="H16" s="123"/>
      <c r="I16" s="124"/>
    </row>
    <row r="17" spans="2:9" ht="45" customHeight="1" thickBot="1">
      <c r="B17" s="25">
        <v>13</v>
      </c>
      <c r="C17" s="131"/>
      <c r="D17" s="33" t="s">
        <v>38</v>
      </c>
      <c r="E17" s="125" t="s">
        <v>52</v>
      </c>
      <c r="F17" s="126"/>
      <c r="G17" s="126"/>
      <c r="H17" s="126"/>
      <c r="I17" s="127"/>
    </row>
    <row r="18" spans="2:9" ht="45" customHeight="1" thickBot="1">
      <c r="B18" s="25">
        <v>14</v>
      </c>
      <c r="C18" s="30" t="str">
        <f>+PlanAcción!N14</f>
        <v>ACTIVIDADES A DESARROLLAR EN LA VIGENCIA 2014</v>
      </c>
      <c r="D18" s="122" t="s">
        <v>53</v>
      </c>
      <c r="E18" s="123"/>
      <c r="F18" s="123"/>
      <c r="G18" s="123"/>
      <c r="H18" s="123"/>
      <c r="I18" s="124"/>
    </row>
    <row r="19" spans="2:9" ht="45" customHeight="1" thickBot="1">
      <c r="B19" s="25">
        <v>15</v>
      </c>
      <c r="C19" s="30" t="str">
        <f>+PlanAcción!O14</f>
        <v>VALOR DE LA ACTIVIDAD</v>
      </c>
      <c r="D19" s="122" t="s">
        <v>54</v>
      </c>
      <c r="E19" s="123"/>
      <c r="F19" s="123"/>
      <c r="G19" s="123"/>
      <c r="H19" s="123"/>
      <c r="I19" s="124"/>
    </row>
    <row r="20" spans="2:9" ht="45" customHeight="1" thickBot="1">
      <c r="B20" s="25">
        <v>16</v>
      </c>
      <c r="C20" s="30" t="str">
        <f>+PlanAcción!P14</f>
        <v>Cod. Indic</v>
      </c>
      <c r="D20" s="122" t="s">
        <v>55</v>
      </c>
      <c r="E20" s="123"/>
      <c r="F20" s="123"/>
      <c r="G20" s="123"/>
      <c r="H20" s="123"/>
      <c r="I20" s="124"/>
    </row>
    <row r="21" spans="2:9" ht="45" customHeight="1" thickBot="1">
      <c r="B21" s="25">
        <v>17</v>
      </c>
      <c r="C21" s="30" t="str">
        <f>+PlanAcción!Q14</f>
        <v>Nombre</v>
      </c>
      <c r="D21" s="122" t="s">
        <v>56</v>
      </c>
      <c r="E21" s="123"/>
      <c r="F21" s="123"/>
      <c r="G21" s="123"/>
      <c r="H21" s="123"/>
      <c r="I21" s="124"/>
    </row>
    <row r="22" spans="2:9" ht="45" customHeight="1" thickBot="1">
      <c r="B22" s="25">
        <v>18</v>
      </c>
      <c r="C22" s="30" t="str">
        <f>+PlanAcción!R14</f>
        <v>Valor alcanzado a 31 de dic de la vigencia 2013</v>
      </c>
      <c r="D22" s="122" t="s">
        <v>57</v>
      </c>
      <c r="E22" s="123"/>
      <c r="F22" s="123"/>
      <c r="G22" s="123"/>
      <c r="H22" s="123"/>
      <c r="I22" s="124"/>
    </row>
    <row r="23" spans="2:9" ht="45" customHeight="1" thickBot="1">
      <c r="B23" s="25">
        <v>19</v>
      </c>
      <c r="C23" s="30" t="str">
        <f>+PlanAcción!S14</f>
        <v>Valor a lograrse a 31 de dic de la vigencia 2014</v>
      </c>
      <c r="D23" s="128" t="s">
        <v>58</v>
      </c>
      <c r="E23" s="129"/>
      <c r="F23" s="129"/>
      <c r="G23" s="129"/>
      <c r="H23" s="129"/>
      <c r="I23" s="130"/>
    </row>
    <row r="24" spans="2:9" s="26" customFormat="1" ht="45.75" customHeight="1" thickBot="1">
      <c r="B24" s="36">
        <v>20</v>
      </c>
      <c r="C24" s="131" t="str">
        <f>+PlanAcción!T13</f>
        <v>PROGRAMACION META DE PLAN DE DESARROLLO</v>
      </c>
      <c r="D24" s="144" t="s">
        <v>59</v>
      </c>
      <c r="E24" s="145"/>
      <c r="F24" s="146"/>
      <c r="G24" s="128" t="s">
        <v>63</v>
      </c>
      <c r="H24" s="129"/>
      <c r="I24" s="130"/>
    </row>
    <row r="25" spans="2:9" s="26" customFormat="1" ht="45.75" customHeight="1" thickBot="1">
      <c r="B25" s="36">
        <v>21</v>
      </c>
      <c r="C25" s="131"/>
      <c r="D25" s="159" t="s">
        <v>60</v>
      </c>
      <c r="E25" s="160"/>
      <c r="F25" s="161"/>
      <c r="G25" s="128" t="s">
        <v>63</v>
      </c>
      <c r="H25" s="129"/>
      <c r="I25" s="130"/>
    </row>
    <row r="26" spans="2:9" s="26" customFormat="1" ht="45.75" customHeight="1" thickBot="1">
      <c r="B26" s="36">
        <v>22</v>
      </c>
      <c r="C26" s="131"/>
      <c r="D26" s="159" t="s">
        <v>61</v>
      </c>
      <c r="E26" s="160"/>
      <c r="F26" s="161"/>
      <c r="G26" s="128" t="s">
        <v>63</v>
      </c>
      <c r="H26" s="129"/>
      <c r="I26" s="130"/>
    </row>
    <row r="27" spans="2:9" s="26" customFormat="1" ht="45.75" customHeight="1" thickBot="1">
      <c r="B27" s="36">
        <v>23</v>
      </c>
      <c r="C27" s="131"/>
      <c r="D27" s="141" t="s">
        <v>62</v>
      </c>
      <c r="E27" s="142"/>
      <c r="F27" s="143"/>
      <c r="G27" s="125" t="s">
        <v>63</v>
      </c>
      <c r="H27" s="126"/>
      <c r="I27" s="127"/>
    </row>
    <row r="28" spans="2:9" ht="19.5" customHeight="1">
      <c r="B28" s="37">
        <v>24</v>
      </c>
      <c r="C28" s="131" t="str">
        <f>+PlanAcción!AF13</f>
        <v>PROGRAMACION EJECUCION DE RECURSOS POR TRIMESTRE VIGENCIA 2014</v>
      </c>
      <c r="D28" s="132" t="s">
        <v>65</v>
      </c>
      <c r="E28" s="133"/>
      <c r="F28" s="133"/>
      <c r="G28" s="133"/>
      <c r="H28" s="133"/>
      <c r="I28" s="134"/>
    </row>
    <row r="29" spans="2:9" ht="19.5" customHeight="1">
      <c r="B29" s="37">
        <v>25</v>
      </c>
      <c r="C29" s="131"/>
      <c r="D29" s="135"/>
      <c r="E29" s="136"/>
      <c r="F29" s="136"/>
      <c r="G29" s="136"/>
      <c r="H29" s="136"/>
      <c r="I29" s="137"/>
    </row>
    <row r="30" spans="2:9" ht="19.5" customHeight="1">
      <c r="B30" s="37">
        <v>26</v>
      </c>
      <c r="C30" s="131"/>
      <c r="D30" s="135"/>
      <c r="E30" s="136"/>
      <c r="F30" s="136"/>
      <c r="G30" s="136"/>
      <c r="H30" s="136"/>
      <c r="I30" s="137"/>
    </row>
    <row r="31" spans="2:9" ht="19.5" customHeight="1">
      <c r="B31" s="37">
        <v>27</v>
      </c>
      <c r="C31" s="131"/>
      <c r="D31" s="135"/>
      <c r="E31" s="136"/>
      <c r="F31" s="136"/>
      <c r="G31" s="136"/>
      <c r="H31" s="136"/>
      <c r="I31" s="137"/>
    </row>
    <row r="32" spans="2:9" ht="19.5" customHeight="1">
      <c r="B32" s="37">
        <v>28</v>
      </c>
      <c r="C32" s="131"/>
      <c r="D32" s="135"/>
      <c r="E32" s="136"/>
      <c r="F32" s="136"/>
      <c r="G32" s="136"/>
      <c r="H32" s="136"/>
      <c r="I32" s="137"/>
    </row>
    <row r="33" spans="2:9" ht="19.5" customHeight="1">
      <c r="B33" s="37">
        <v>29</v>
      </c>
      <c r="C33" s="131"/>
      <c r="D33" s="135"/>
      <c r="E33" s="136"/>
      <c r="F33" s="136"/>
      <c r="G33" s="136"/>
      <c r="H33" s="136"/>
      <c r="I33" s="137"/>
    </row>
    <row r="34" spans="2:9" ht="19.5" customHeight="1">
      <c r="B34" s="37">
        <v>30</v>
      </c>
      <c r="C34" s="131"/>
      <c r="D34" s="135"/>
      <c r="E34" s="136"/>
      <c r="F34" s="136"/>
      <c r="G34" s="136"/>
      <c r="H34" s="136"/>
      <c r="I34" s="137"/>
    </row>
    <row r="35" spans="2:9" ht="19.5" customHeight="1">
      <c r="B35" s="37">
        <v>31</v>
      </c>
      <c r="C35" s="131"/>
      <c r="D35" s="135"/>
      <c r="E35" s="136"/>
      <c r="F35" s="136"/>
      <c r="G35" s="136"/>
      <c r="H35" s="136"/>
      <c r="I35" s="137"/>
    </row>
    <row r="36" spans="2:9" ht="19.5" customHeight="1">
      <c r="B36" s="37">
        <v>32</v>
      </c>
      <c r="C36" s="131"/>
      <c r="D36" s="135"/>
      <c r="E36" s="136"/>
      <c r="F36" s="136"/>
      <c r="G36" s="136"/>
      <c r="H36" s="136"/>
      <c r="I36" s="137"/>
    </row>
    <row r="37" spans="2:9" ht="19.5" customHeight="1">
      <c r="B37" s="37">
        <v>33</v>
      </c>
      <c r="C37" s="131"/>
      <c r="D37" s="135"/>
      <c r="E37" s="136"/>
      <c r="F37" s="136"/>
      <c r="G37" s="136"/>
      <c r="H37" s="136"/>
      <c r="I37" s="137"/>
    </row>
    <row r="38" spans="2:9" ht="19.5" customHeight="1">
      <c r="B38" s="37">
        <v>34</v>
      </c>
      <c r="C38" s="131"/>
      <c r="D38" s="135"/>
      <c r="E38" s="136"/>
      <c r="F38" s="136"/>
      <c r="G38" s="136"/>
      <c r="H38" s="136"/>
      <c r="I38" s="137"/>
    </row>
    <row r="39" spans="2:9" ht="19.5" customHeight="1">
      <c r="B39" s="37">
        <v>35</v>
      </c>
      <c r="C39" s="131"/>
      <c r="D39" s="135"/>
      <c r="E39" s="136"/>
      <c r="F39" s="136"/>
      <c r="G39" s="136"/>
      <c r="H39" s="136"/>
      <c r="I39" s="137"/>
    </row>
    <row r="40" spans="2:9" ht="19.5" customHeight="1">
      <c r="B40" s="37">
        <v>36</v>
      </c>
      <c r="C40" s="131"/>
      <c r="D40" s="135"/>
      <c r="E40" s="136"/>
      <c r="F40" s="136"/>
      <c r="G40" s="136"/>
      <c r="H40" s="136"/>
      <c r="I40" s="137"/>
    </row>
    <row r="41" spans="2:9" ht="19.5" customHeight="1">
      <c r="B41" s="37">
        <v>37</v>
      </c>
      <c r="C41" s="131"/>
      <c r="D41" s="135"/>
      <c r="E41" s="136"/>
      <c r="F41" s="136"/>
      <c r="G41" s="136"/>
      <c r="H41" s="136"/>
      <c r="I41" s="137"/>
    </row>
    <row r="42" spans="2:9" ht="19.5" customHeight="1">
      <c r="B42" s="37">
        <v>38</v>
      </c>
      <c r="C42" s="131"/>
      <c r="D42" s="135"/>
      <c r="E42" s="136"/>
      <c r="F42" s="136"/>
      <c r="G42" s="136"/>
      <c r="H42" s="136"/>
      <c r="I42" s="137"/>
    </row>
    <row r="43" spans="2:9" ht="19.5" customHeight="1">
      <c r="B43" s="37">
        <v>39</v>
      </c>
      <c r="C43" s="131"/>
      <c r="D43" s="135"/>
      <c r="E43" s="136"/>
      <c r="F43" s="136"/>
      <c r="G43" s="136"/>
      <c r="H43" s="136"/>
      <c r="I43" s="137"/>
    </row>
    <row r="44" spans="2:9" ht="19.5" customHeight="1">
      <c r="B44" s="37">
        <v>40</v>
      </c>
      <c r="C44" s="131"/>
      <c r="D44" s="135"/>
      <c r="E44" s="136"/>
      <c r="F44" s="136"/>
      <c r="G44" s="136"/>
      <c r="H44" s="136"/>
      <c r="I44" s="137"/>
    </row>
    <row r="45" spans="2:9" ht="19.5" customHeight="1">
      <c r="B45" s="37">
        <v>41</v>
      </c>
      <c r="C45" s="131"/>
      <c r="D45" s="135"/>
      <c r="E45" s="136"/>
      <c r="F45" s="136"/>
      <c r="G45" s="136"/>
      <c r="H45" s="136"/>
      <c r="I45" s="137"/>
    </row>
    <row r="46" spans="2:9" ht="19.5" customHeight="1">
      <c r="B46" s="37">
        <v>42</v>
      </c>
      <c r="C46" s="131"/>
      <c r="D46" s="135"/>
      <c r="E46" s="136"/>
      <c r="F46" s="136"/>
      <c r="G46" s="136"/>
      <c r="H46" s="136"/>
      <c r="I46" s="137"/>
    </row>
    <row r="47" spans="2:9" ht="19.5" customHeight="1">
      <c r="B47" s="37">
        <v>43</v>
      </c>
      <c r="C47" s="131"/>
      <c r="D47" s="135"/>
      <c r="E47" s="136"/>
      <c r="F47" s="136"/>
      <c r="G47" s="136"/>
      <c r="H47" s="136"/>
      <c r="I47" s="137"/>
    </row>
    <row r="48" spans="2:9" ht="19.5" customHeight="1" thickBot="1">
      <c r="B48" s="37">
        <v>44</v>
      </c>
      <c r="C48" s="131"/>
      <c r="D48" s="138"/>
      <c r="E48" s="139"/>
      <c r="F48" s="139"/>
      <c r="G48" s="139"/>
      <c r="H48" s="139"/>
      <c r="I48" s="140"/>
    </row>
    <row r="49" spans="2:9" ht="54.75" customHeight="1">
      <c r="B49" s="25">
        <v>45</v>
      </c>
      <c r="C49" s="30" t="str">
        <f>+PlanAcción!BA13</f>
        <v>Responsable
(Nombre y Cargo)</v>
      </c>
      <c r="D49" s="128" t="s">
        <v>64</v>
      </c>
      <c r="E49" s="129"/>
      <c r="F49" s="129"/>
      <c r="G49" s="129"/>
      <c r="H49" s="129"/>
      <c r="I49" s="130"/>
    </row>
    <row r="50" spans="2:9" ht="45" customHeight="1" thickBot="1">
      <c r="B50" s="25">
        <v>46</v>
      </c>
      <c r="C50" s="31" t="str">
        <f>+PlanAcción!BB13</f>
        <v>Observaciones</v>
      </c>
      <c r="D50" s="119"/>
      <c r="E50" s="120"/>
      <c r="F50" s="120"/>
      <c r="G50" s="120"/>
      <c r="H50" s="120"/>
      <c r="I50" s="121"/>
    </row>
  </sheetData>
  <sheetProtection/>
  <mergeCells count="35"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  <mergeCell ref="D18:I18"/>
    <mergeCell ref="D20:I20"/>
    <mergeCell ref="C11:C17"/>
    <mergeCell ref="C24:C27"/>
    <mergeCell ref="G25:I25"/>
    <mergeCell ref="G26:I26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Luz Marina Hurtado Giraldo</cp:lastModifiedBy>
  <cp:lastPrinted>2013-11-27T16:31:20Z</cp:lastPrinted>
  <dcterms:created xsi:type="dcterms:W3CDTF">2013-01-07T15:09:44Z</dcterms:created>
  <dcterms:modified xsi:type="dcterms:W3CDTF">2014-01-28T13:28:58Z</dcterms:modified>
  <cp:category/>
  <cp:version/>
  <cp:contentType/>
  <cp:contentStatus/>
</cp:coreProperties>
</file>