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 ACCIÓN 2014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<sst xmlns="http://schemas.openxmlformats.org/spreadsheetml/2006/main" count="95" uniqueCount="75">
  <si>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MEJORAMIENTOS DE VIVIENDA</t>
  </si>
  <si>
    <t>TITULACIÓN DE PREDIOS</t>
  </si>
  <si>
    <t>ALCALDÍA DE MANIZALES</t>
  </si>
  <si>
    <t>PL-PE-SIE-FR-003
ESTADO VIGENTE
VERSIÓN 2</t>
  </si>
  <si>
    <t xml:space="preserve">MACROPROCESO DE PLANEACIÓN ESTRATÉGICA </t>
  </si>
  <si>
    <t>SUBPROCESO SISTEMA DE INFORMACIÓN ESTADÍSTICO</t>
  </si>
  <si>
    <t>PLAN DE DESARROLLO 2012 - 2015 "GOBIERNO EN LA CALLE"</t>
  </si>
  <si>
    <t>PLAN DE ACCIÓN      VIGENCIA:</t>
  </si>
  <si>
    <t xml:space="preserve">ESTRUCTURA PLAN DE DESARROLLO </t>
  </si>
  <si>
    <t>INDICADOR</t>
  </si>
  <si>
    <t>PROGRAMACION META DE PLAN DE DESARROLLO</t>
  </si>
  <si>
    <t>PROGRAMACION EJECUCION DE RECURSOS POR TRIMESTRE VIGENCIA 2014</t>
  </si>
  <si>
    <t>Responsable
(Nombre y Cargo)</t>
  </si>
  <si>
    <t>Observaciones</t>
  </si>
  <si>
    <t>Programa</t>
  </si>
  <si>
    <t>Subprograma</t>
  </si>
  <si>
    <t>Pond. Meta</t>
  </si>
  <si>
    <t>Descripcion Meta de Producto</t>
  </si>
  <si>
    <t>Código BPIM</t>
  </si>
  <si>
    <t>Nombre Proyecto</t>
  </si>
  <si>
    <t>RUBRO PRESUPUESTAL</t>
  </si>
  <si>
    <t>ACTIVIDAD / SUBACTIVIDAD A DESARROLLAR EN LA VIGENCIA 2014</t>
  </si>
  <si>
    <t xml:space="preserve">VALOR DE LA ACTIVIDAD / SUBACTIVIDAD </t>
  </si>
  <si>
    <t>Cod. Indic</t>
  </si>
  <si>
    <t>Nombre</t>
  </si>
  <si>
    <t>Valor alcanzado a 31 de dic de la vigencia 2013</t>
  </si>
  <si>
    <t>Valor a lograrse a 31 de dic de la vigencia 2014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</si>
  <si>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</si>
  <si>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</si>
  <si>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</si>
  <si>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</si>
  <si>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</si>
  <si>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</si>
  <si>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</si>
  <si>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</si>
  <si>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</si>
  <si>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</si>
  <si>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</si>
  <si>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</si>
  <si>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SGP</t>
  </si>
  <si>
    <t>Fondos Especiales</t>
  </si>
  <si>
    <t>Fondos Comunes</t>
  </si>
  <si>
    <t>Nación y Otros</t>
  </si>
  <si>
    <t>Total Trimestre I</t>
  </si>
  <si>
    <t>Total tiemestre II</t>
  </si>
  <si>
    <t>Total tiemestre III</t>
  </si>
  <si>
    <t>Total tiemestre IV</t>
  </si>
  <si>
    <t xml:space="preserve">TOTAL AÑO </t>
  </si>
  <si>
    <t>GESION Y MEJORAMIENTO DE VIVIENDA</t>
  </si>
  <si>
    <t>CONSTRUCCIÓN Y/O GESTIÓN DE VIVIENDA NUEVA O USADA</t>
  </si>
  <si>
    <t>1) Aprobar 1.700 viviendas para construcción en el cuatrienio</t>
  </si>
  <si>
    <t>2) Construir 880 viviendas nuevas en el área urbana, en el cuatrienio</t>
  </si>
  <si>
    <t>3) Construir 120 viviendas nuevas en el área rural, en el cuatrienio</t>
  </si>
  <si>
    <t>1) Intervenir 1.000 viviendas con mejoramientos en el área urbana , en el cuatrienio</t>
  </si>
  <si>
    <t>2) Intervenir 600 viviendas con mejoramientos en el área rural, en el cuatrienio</t>
  </si>
  <si>
    <t>1) Incrementar a 100 los predios escriturados</t>
  </si>
  <si>
    <t>VIV01.</t>
  </si>
  <si>
    <t>VIV02.</t>
  </si>
  <si>
    <t>VIV03.</t>
  </si>
  <si>
    <t>VIV04.</t>
  </si>
  <si>
    <t>VIV05.</t>
  </si>
  <si>
    <t>VIV06.</t>
  </si>
  <si>
    <t>Número de viviendas aprobadas para construcción</t>
  </si>
  <si>
    <t>Número de viviendas nuevas construidas en el área urbana</t>
  </si>
  <si>
    <t>Número de viviendas nuevas construidas en el área rural</t>
  </si>
  <si>
    <t>Número de viviendas intervenidas con mejoramiento en el área urbana</t>
  </si>
  <si>
    <t>Número de viviendas intervenidas con mejoramiento en el área rural</t>
  </si>
  <si>
    <t>Número de previos escriturados</t>
  </si>
  <si>
    <t xml:space="preserve"> </t>
  </si>
  <si>
    <t>LUCIA AGUILAR  SUBGERENTE TÉCNICA</t>
  </si>
  <si>
    <t>JOSE DAVID PASCUAS  SUBGERENTE ADMINISTRATIVO</t>
  </si>
  <si>
    <r>
      <t xml:space="preserve">DEPENDENCIA:  </t>
    </r>
    <r>
      <rPr>
        <sz val="16"/>
        <rFont val="Arial"/>
        <family val="2"/>
      </rPr>
      <t>CAJA DE LA VIVIENDA POPLAR</t>
    </r>
  </si>
  <si>
    <r>
      <t xml:space="preserve">FECHA DE ELABORACIÓN: </t>
    </r>
    <r>
      <rPr>
        <sz val="16"/>
        <rFont val="Arial"/>
        <family val="2"/>
      </rPr>
      <t>ENERO 30 DE 2014</t>
    </r>
  </si>
  <si>
    <r>
      <t xml:space="preserve">PROPOSITO: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DISMINUIR EL DÉFICIT DE VIVIENDA EN GRUPOS VULNERABLES Y EN SITUACIÓN DE RIESGO</t>
    </r>
  </si>
  <si>
    <t>DESARROLLO DE PROGRAMAS DE CONSTRUCCIÓN Y/O GESTIÓN DE VIVIENDA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</si>
</sst>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[$-80A]dddd\,\ dd&quot; de &quot;mmmm&quot; de &quot;yyyy"/>
    <numFmt numFmtId="174" formatCode="[$-80A]hh:mm:ss\ AM/PM"/>
    <numFmt numFmtId="175" formatCode="0.000"/>
    <numFmt numFmtId="176" formatCode="0.0"/>
    <numFmt numFmtId="177" formatCode="_-* #,##0.000_-;\-* #,##0.000_-;_-* &quot;-&quot;???_-;_-@_-"/>
    <numFmt numFmtId="178" formatCode="_-&quot;$&quot;* #,##0.000_-;\-&quot;$&quot;* #,##0.000_-;_-&quot;$&quot;* &quot;-&quot;???_-;_-@_-"/>
    <numFmt numFmtId="179" formatCode="_-* #,##0.000000_-;\-* #,##0.000000_-;_-* &quot;-&quot;??????_-;_-@_-"/>
    <numFmt numFmtId="180" formatCode="_-&quot;$&quot;* #,##0.0_-;\-&quot;$&quot;* #,##0.0_-;_-&quot;$&quot;* &quot;-&quot;??_-;_-@_-"/>
    <numFmt numFmtId="181" formatCode="_-&quot;$&quot;* #,##0_-;\-&quot;$&quot;* #,##0_-;_-&quot;$&quot;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1" fontId="6" fillId="35" borderId="10" xfId="52" applyNumberFormat="1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6" borderId="10" xfId="52" applyFont="1" applyFill="1" applyBorder="1" applyAlignment="1">
      <alignment horizontal="center" vertical="center" wrapText="1"/>
      <protection/>
    </xf>
    <xf numFmtId="3" fontId="6" fillId="36" borderId="10" xfId="52" applyNumberFormat="1" applyFont="1" applyFill="1" applyBorder="1" applyAlignment="1">
      <alignment horizontal="center" vertical="center" wrapText="1"/>
      <protection/>
    </xf>
    <xf numFmtId="0" fontId="6" fillId="37" borderId="10" xfId="52" applyFont="1" applyFill="1" applyBorder="1" applyAlignment="1">
      <alignment horizontal="center" vertical="center" wrapText="1"/>
      <protection/>
    </xf>
    <xf numFmtId="0" fontId="6" fillId="38" borderId="10" xfId="52" applyFont="1" applyFill="1" applyBorder="1" applyAlignment="1">
      <alignment horizontal="center" vertical="center" wrapText="1"/>
      <protection/>
    </xf>
    <xf numFmtId="0" fontId="6" fillId="39" borderId="10" xfId="52" applyFont="1" applyFill="1" applyBorder="1" applyAlignment="1">
      <alignment horizontal="center" vertical="center" wrapText="1"/>
      <protection/>
    </xf>
    <xf numFmtId="3" fontId="6" fillId="40" borderId="10" xfId="52" applyNumberFormat="1" applyFont="1" applyFill="1" applyBorder="1" applyAlignment="1">
      <alignment horizontal="center" vertical="center" wrapText="1"/>
      <protection/>
    </xf>
    <xf numFmtId="3" fontId="6" fillId="41" borderId="10" xfId="52" applyNumberFormat="1" applyFont="1" applyFill="1" applyBorder="1" applyAlignment="1">
      <alignment horizontal="center" vertical="center" wrapText="1"/>
      <protection/>
    </xf>
    <xf numFmtId="3" fontId="6" fillId="42" borderId="10" xfId="52" applyNumberFormat="1" applyFont="1" applyFill="1" applyBorder="1" applyAlignment="1">
      <alignment horizontal="center" vertical="center" wrapText="1"/>
      <protection/>
    </xf>
    <xf numFmtId="3" fontId="6" fillId="43" borderId="10" xfId="52" applyNumberFormat="1" applyFont="1" applyFill="1" applyBorder="1" applyAlignment="1">
      <alignment horizontal="center" vertical="center" wrapText="1"/>
      <protection/>
    </xf>
    <xf numFmtId="3" fontId="6" fillId="44" borderId="10" xfId="52" applyNumberFormat="1" applyFont="1" applyFill="1" applyBorder="1" applyAlignment="1">
      <alignment horizontal="center" vertical="center" wrapText="1"/>
      <protection/>
    </xf>
    <xf numFmtId="3" fontId="6" fillId="33" borderId="10" xfId="52" applyNumberFormat="1" applyFont="1" applyFill="1" applyBorder="1" applyAlignment="1">
      <alignment horizontal="center" vertical="center" wrapText="1"/>
      <protection/>
    </xf>
    <xf numFmtId="3" fontId="6" fillId="45" borderId="10" xfId="52" applyNumberFormat="1" applyFont="1" applyFill="1" applyBorder="1" applyAlignment="1">
      <alignment horizontal="center" vertical="center" wrapText="1"/>
      <protection/>
    </xf>
    <xf numFmtId="3" fontId="6" fillId="46" borderId="10" xfId="52" applyNumberFormat="1" applyFont="1" applyFill="1" applyBorder="1" applyAlignment="1">
      <alignment horizontal="center" vertical="center" wrapText="1"/>
      <protection/>
    </xf>
    <xf numFmtId="3" fontId="6" fillId="47" borderId="10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1" fontId="6" fillId="0" borderId="13" xfId="52" applyNumberFormat="1" applyFont="1" applyFill="1" applyBorder="1" applyAlignment="1">
      <alignment horizontal="center" vertical="center" wrapText="1"/>
      <protection/>
    </xf>
    <xf numFmtId="3" fontId="6" fillId="0" borderId="13" xfId="52" applyNumberFormat="1" applyFont="1" applyFill="1" applyBorder="1" applyAlignment="1">
      <alignment horizontal="center" vertical="center" wrapText="1"/>
      <protection/>
    </xf>
    <xf numFmtId="0" fontId="8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1" fontId="8" fillId="0" borderId="0" xfId="51" applyNumberFormat="1" applyFont="1" applyFill="1" applyBorder="1" applyAlignment="1">
      <alignment horizontal="center" vertical="center" wrapText="1"/>
      <protection/>
    </xf>
    <xf numFmtId="3" fontId="8" fillId="0" borderId="0" xfId="51" applyNumberFormat="1" applyFont="1" applyFill="1" applyBorder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3" fontId="12" fillId="0" borderId="0" xfId="51" applyNumberFormat="1" applyFont="1" applyFill="1" applyBorder="1" applyAlignment="1">
      <alignment horizontal="center" vertical="center" wrapText="1"/>
      <protection/>
    </xf>
    <xf numFmtId="0" fontId="8" fillId="0" borderId="0" xfId="51" applyFont="1" applyFill="1" applyAlignment="1">
      <alignment horizontal="center" vertical="center" wrapText="1"/>
      <protection/>
    </xf>
    <xf numFmtId="0" fontId="12" fillId="0" borderId="0" xfId="51" applyFont="1" applyFill="1" applyAlignment="1">
      <alignment horizontal="center" vertical="center" wrapText="1"/>
      <protection/>
    </xf>
    <xf numFmtId="1" fontId="8" fillId="0" borderId="0" xfId="51" applyNumberFormat="1" applyFont="1" applyFill="1" applyAlignment="1">
      <alignment horizontal="center" vertical="center" wrapText="1"/>
      <protection/>
    </xf>
    <xf numFmtId="3" fontId="12" fillId="0" borderId="0" xfId="51" applyNumberFormat="1" applyFont="1" applyFill="1" applyAlignment="1">
      <alignment horizontal="center" vertical="center" wrapText="1"/>
      <protection/>
    </xf>
    <xf numFmtId="3" fontId="8" fillId="0" borderId="0" xfId="51" applyNumberFormat="1" applyFont="1" applyFill="1" applyAlignment="1">
      <alignment horizontal="center" vertical="center" wrapText="1"/>
      <protection/>
    </xf>
    <xf numFmtId="1" fontId="53" fillId="48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" fillId="49" borderId="10" xfId="0" applyFont="1" applyFill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1" fontId="4" fillId="0" borderId="0" xfId="51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0" fontId="15" fillId="0" borderId="14" xfId="48" applyFont="1" applyBorder="1" applyAlignment="1">
      <alignment horizontal="center" vertical="center" wrapText="1"/>
    </xf>
    <xf numFmtId="181" fontId="15" fillId="0" borderId="14" xfId="48" applyNumberFormat="1" applyFont="1" applyFill="1" applyBorder="1" applyAlignment="1">
      <alignment horizontal="center" vertical="center" wrapText="1"/>
    </xf>
    <xf numFmtId="170" fontId="15" fillId="0" borderId="14" xfId="48" applyFont="1" applyFill="1" applyBorder="1" applyAlignment="1">
      <alignment horizontal="center" vertical="center" wrapText="1"/>
    </xf>
    <xf numFmtId="3" fontId="18" fillId="0" borderId="0" xfId="51" applyNumberFormat="1" applyFont="1" applyFill="1" applyBorder="1" applyAlignment="1">
      <alignment horizontal="center" vertical="center" wrapText="1"/>
      <protection/>
    </xf>
    <xf numFmtId="3" fontId="18" fillId="0" borderId="0" xfId="51" applyNumberFormat="1" applyFont="1" applyAlignment="1">
      <alignment horizontal="center" vertical="center" wrapText="1"/>
      <protection/>
    </xf>
    <xf numFmtId="0" fontId="18" fillId="0" borderId="0" xfId="51" applyFont="1" applyFill="1" applyBorder="1" applyAlignment="1">
      <alignment horizontal="center" vertical="center" wrapText="1"/>
      <protection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0" fontId="55" fillId="0" borderId="14" xfId="48" applyFont="1" applyBorder="1" applyAlignment="1">
      <alignment horizontal="center" vertical="center"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21" xfId="51" applyFont="1" applyFill="1" applyBorder="1" applyAlignment="1">
      <alignment horizontal="center" vertical="center"/>
      <protection/>
    </xf>
    <xf numFmtId="0" fontId="7" fillId="0" borderId="16" xfId="51" applyFont="1" applyFill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 vertical="center" wrapText="1"/>
      <protection/>
    </xf>
    <xf numFmtId="0" fontId="6" fillId="0" borderId="24" xfId="51" applyFont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18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3" fillId="0" borderId="25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left" vertical="center" wrapText="1"/>
      <protection/>
    </xf>
    <xf numFmtId="0" fontId="6" fillId="0" borderId="27" xfId="52" applyFont="1" applyFill="1" applyBorder="1" applyAlignment="1">
      <alignment horizontal="left" vertical="center" wrapText="1"/>
      <protection/>
    </xf>
    <xf numFmtId="0" fontId="6" fillId="0" borderId="28" xfId="52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29" xfId="52" applyFont="1" applyFill="1" applyBorder="1" applyAlignment="1">
      <alignment horizontal="left" vertical="center" wrapText="1"/>
      <protection/>
    </xf>
    <xf numFmtId="0" fontId="3" fillId="0" borderId="30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>
      <alignment horizontal="center" vertical="center"/>
      <protection/>
    </xf>
    <xf numFmtId="0" fontId="9" fillId="50" borderId="11" xfId="52" applyFont="1" applyFill="1" applyBorder="1" applyAlignment="1">
      <alignment horizontal="center" vertical="center" wrapText="1"/>
      <protection/>
    </xf>
    <xf numFmtId="0" fontId="9" fillId="50" borderId="10" xfId="52" applyFont="1" applyFill="1" applyBorder="1" applyAlignment="1">
      <alignment horizontal="center" vertical="center" wrapText="1"/>
      <protection/>
    </xf>
    <xf numFmtId="0" fontId="9" fillId="50" borderId="33" xfId="52" applyFont="1" applyFill="1" applyBorder="1" applyAlignment="1">
      <alignment horizontal="center" vertical="center" wrapText="1"/>
      <protection/>
    </xf>
    <xf numFmtId="0" fontId="9" fillId="50" borderId="31" xfId="52" applyFont="1" applyFill="1" applyBorder="1" applyAlignment="1">
      <alignment horizontal="center" vertical="center" wrapText="1"/>
      <protection/>
    </xf>
    <xf numFmtId="0" fontId="9" fillId="50" borderId="34" xfId="52" applyFont="1" applyFill="1" applyBorder="1" applyAlignment="1">
      <alignment horizontal="center" vertical="center" wrapText="1"/>
      <protection/>
    </xf>
    <xf numFmtId="3" fontId="9" fillId="50" borderId="33" xfId="52" applyNumberFormat="1" applyFont="1" applyFill="1" applyBorder="1" applyAlignment="1">
      <alignment horizontal="center" vertical="center" wrapText="1"/>
      <protection/>
    </xf>
    <xf numFmtId="3" fontId="9" fillId="50" borderId="31" xfId="52" applyNumberFormat="1" applyFont="1" applyFill="1" applyBorder="1" applyAlignment="1">
      <alignment horizontal="center" vertical="center" wrapText="1"/>
      <protection/>
    </xf>
    <xf numFmtId="3" fontId="9" fillId="50" borderId="34" xfId="52" applyNumberFormat="1" applyFont="1" applyFill="1" applyBorder="1" applyAlignment="1">
      <alignment horizontal="center" vertical="center" wrapText="1"/>
      <protection/>
    </xf>
    <xf numFmtId="0" fontId="10" fillId="50" borderId="10" xfId="52" applyFont="1" applyFill="1" applyBorder="1" applyAlignment="1">
      <alignment horizontal="center" vertical="center" wrapText="1"/>
      <protection/>
    </xf>
    <xf numFmtId="0" fontId="11" fillId="50" borderId="29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1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1" fontId="53" fillId="48" borderId="13" xfId="0" applyNumberFormat="1" applyFont="1" applyFill="1" applyBorder="1" applyAlignment="1">
      <alignment horizontal="center" vertical="center" wrapText="1"/>
    </xf>
    <xf numFmtId="1" fontId="53" fillId="48" borderId="27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4" fillId="0" borderId="35" xfId="5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35" xfId="51" applyNumberFormat="1" applyFont="1" applyFill="1" applyBorder="1" applyAlignment="1">
      <alignment horizontal="center" vertical="center" wrapText="1"/>
      <protection/>
    </xf>
    <xf numFmtId="3" fontId="3" fillId="0" borderId="27" xfId="51" applyNumberFormat="1" applyFont="1" applyFill="1" applyBorder="1" applyAlignment="1">
      <alignment horizontal="center" vertical="center" wrapText="1"/>
      <protection/>
    </xf>
    <xf numFmtId="0" fontId="5" fillId="49" borderId="13" xfId="0" applyFont="1" applyFill="1" applyBorder="1" applyAlignment="1">
      <alignment horizontal="center" vertical="center" wrapText="1"/>
    </xf>
    <xf numFmtId="0" fontId="5" fillId="49" borderId="2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3" fillId="0" borderId="13" xfId="51" applyNumberFormat="1" applyFont="1" applyFill="1" applyBorder="1" applyAlignment="1">
      <alignment horizontal="center" vertical="center" wrapText="1"/>
      <protection/>
    </xf>
    <xf numFmtId="1" fontId="3" fillId="0" borderId="35" xfId="51" applyNumberFormat="1" applyFont="1" applyFill="1" applyBorder="1" applyAlignment="1">
      <alignment horizontal="center" vertical="center" wrapText="1"/>
      <protection/>
    </xf>
    <xf numFmtId="1" fontId="3" fillId="0" borderId="27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171" fontId="17" fillId="0" borderId="10" xfId="46" applyFont="1" applyFill="1" applyBorder="1" applyAlignment="1">
      <alignment horizontal="center" vertical="center" wrapText="1"/>
    </xf>
    <xf numFmtId="171" fontId="3" fillId="26" borderId="10" xfId="51" applyNumberFormat="1" applyFont="1" applyFill="1" applyBorder="1" applyAlignment="1">
      <alignment horizontal="center" vertical="center" wrapText="1"/>
      <protection/>
    </xf>
    <xf numFmtId="0" fontId="3" fillId="26" borderId="10" xfId="51" applyFont="1" applyFill="1" applyBorder="1" applyAlignment="1">
      <alignment horizontal="center" vertical="center" wrapText="1"/>
      <protection/>
    </xf>
    <xf numFmtId="170" fontId="4" fillId="0" borderId="10" xfId="51" applyNumberFormat="1" applyFont="1" applyFill="1" applyBorder="1" applyAlignment="1">
      <alignment horizontal="center" vertical="center" wrapText="1"/>
      <protection/>
    </xf>
    <xf numFmtId="170" fontId="3" fillId="51" borderId="10" xfId="51" applyNumberFormat="1" applyFont="1" applyFill="1" applyBorder="1" applyAlignment="1">
      <alignment horizontal="center" vertical="center" wrapText="1"/>
      <protection/>
    </xf>
    <xf numFmtId="0" fontId="3" fillId="51" borderId="10" xfId="51" applyFont="1" applyFill="1" applyBorder="1" applyAlignment="1">
      <alignment horizontal="center" vertical="center" wrapText="1"/>
      <protection/>
    </xf>
    <xf numFmtId="171" fontId="4" fillId="0" borderId="10" xfId="46" applyFont="1" applyFill="1" applyBorder="1" applyAlignment="1">
      <alignment horizontal="center" vertical="center" wrapText="1"/>
    </xf>
    <xf numFmtId="171" fontId="3" fillId="52" borderId="10" xfId="51" applyNumberFormat="1" applyFont="1" applyFill="1" applyBorder="1" applyAlignment="1">
      <alignment horizontal="center" vertical="center" wrapText="1"/>
      <protection/>
    </xf>
    <xf numFmtId="0" fontId="3" fillId="52" borderId="10" xfId="51" applyFont="1" applyFill="1" applyBorder="1" applyAlignment="1">
      <alignment horizontal="center" vertical="center" wrapText="1"/>
      <protection/>
    </xf>
    <xf numFmtId="171" fontId="3" fillId="53" borderId="10" xfId="46" applyFont="1" applyFill="1" applyBorder="1" applyAlignment="1">
      <alignment horizontal="center" vertical="center" wrapText="1"/>
    </xf>
    <xf numFmtId="9" fontId="4" fillId="0" borderId="10" xfId="51" applyNumberFormat="1" applyFont="1" applyFill="1" applyBorder="1" applyAlignment="1">
      <alignment horizontal="center" vertical="center" wrapText="1"/>
      <protection/>
    </xf>
    <xf numFmtId="9" fontId="17" fillId="0" borderId="10" xfId="51" applyNumberFormat="1" applyFont="1" applyFill="1" applyBorder="1" applyAlignment="1">
      <alignment horizontal="center" vertical="center" wrapText="1"/>
      <protection/>
    </xf>
    <xf numFmtId="171" fontId="2" fillId="26" borderId="10" xfId="46" applyFont="1" applyFill="1" applyBorder="1" applyAlignment="1">
      <alignment horizontal="center" vertical="center" wrapText="1"/>
    </xf>
    <xf numFmtId="9" fontId="3" fillId="52" borderId="10" xfId="51" applyNumberFormat="1" applyFont="1" applyFill="1" applyBorder="1" applyAlignment="1">
      <alignment horizontal="center" vertical="center" wrapText="1"/>
      <protection/>
    </xf>
    <xf numFmtId="171" fontId="2" fillId="51" borderId="10" xfId="51" applyNumberFormat="1" applyFont="1" applyFill="1" applyBorder="1" applyAlignment="1">
      <alignment horizontal="center" vertical="center" wrapText="1"/>
      <protection/>
    </xf>
    <xf numFmtId="9" fontId="2" fillId="51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171" fontId="2" fillId="26" borderId="13" xfId="46" applyFont="1" applyFill="1" applyBorder="1" applyAlignment="1">
      <alignment horizontal="center" vertical="center" wrapText="1"/>
    </xf>
    <xf numFmtId="9" fontId="2" fillId="51" borderId="13" xfId="51" applyNumberFormat="1" applyFont="1" applyFill="1" applyBorder="1" applyAlignment="1">
      <alignment horizontal="center" vertical="center" wrapText="1"/>
      <protection/>
    </xf>
    <xf numFmtId="9" fontId="3" fillId="52" borderId="13" xfId="51" applyNumberFormat="1" applyFont="1" applyFill="1" applyBorder="1" applyAlignment="1">
      <alignment horizontal="center" vertical="center" wrapText="1"/>
      <protection/>
    </xf>
    <xf numFmtId="171" fontId="3" fillId="53" borderId="10" xfId="51" applyNumberFormat="1" applyFont="1" applyFill="1" applyBorder="1" applyAlignment="1">
      <alignment horizontal="center" vertical="center" wrapText="1"/>
      <protection/>
    </xf>
    <xf numFmtId="9" fontId="3" fillId="53" borderId="13" xfId="51" applyNumberFormat="1" applyFont="1" applyFill="1" applyBorder="1" applyAlignment="1">
      <alignment horizontal="center" vertical="center" wrapText="1"/>
      <protection/>
    </xf>
    <xf numFmtId="3" fontId="4" fillId="0" borderId="13" xfId="51" applyNumberFormat="1" applyFont="1" applyFill="1" applyBorder="1" applyAlignment="1">
      <alignment horizontal="center" vertical="center" wrapText="1"/>
      <protection/>
    </xf>
    <xf numFmtId="3" fontId="4" fillId="0" borderId="35" xfId="51" applyNumberFormat="1" applyFont="1" applyFill="1" applyBorder="1" applyAlignment="1">
      <alignment horizontal="center" vertical="center" wrapText="1"/>
      <protection/>
    </xf>
    <xf numFmtId="3" fontId="4" fillId="0" borderId="27" xfId="51" applyNumberFormat="1" applyFont="1" applyFill="1" applyBorder="1" applyAlignment="1">
      <alignment horizontal="center" vertical="center" wrapText="1"/>
      <protection/>
    </xf>
    <xf numFmtId="9" fontId="3" fillId="53" borderId="10" xfId="51" applyNumberFormat="1" applyFont="1" applyFill="1" applyBorder="1" applyAlignment="1">
      <alignment horizontal="center" vertical="center" wrapText="1"/>
      <protection/>
    </xf>
    <xf numFmtId="3" fontId="3" fillId="15" borderId="13" xfId="51" applyNumberFormat="1" applyFont="1" applyFill="1" applyBorder="1" applyAlignment="1">
      <alignment horizontal="center" vertical="center" wrapText="1"/>
      <protection/>
    </xf>
    <xf numFmtId="3" fontId="3" fillId="15" borderId="35" xfId="51" applyNumberFormat="1" applyFont="1" applyFill="1" applyBorder="1" applyAlignment="1">
      <alignment horizontal="center" vertical="center" wrapText="1"/>
      <protection/>
    </xf>
    <xf numFmtId="3" fontId="3" fillId="15" borderId="27" xfId="51" applyNumberFormat="1" applyFont="1" applyFill="1" applyBorder="1" applyAlignment="1">
      <alignment horizontal="center" vertical="center" wrapText="1"/>
      <protection/>
    </xf>
    <xf numFmtId="3" fontId="4" fillId="0" borderId="10" xfId="51" applyNumberFormat="1" applyFont="1" applyFill="1" applyBorder="1" applyAlignment="1">
      <alignment horizontal="center" vertical="center" wrapText="1"/>
      <protection/>
    </xf>
    <xf numFmtId="3" fontId="3" fillId="15" borderId="10" xfId="51" applyNumberFormat="1" applyFont="1" applyFill="1" applyBorder="1" applyAlignment="1">
      <alignment horizontal="center" vertical="center" wrapText="1"/>
      <protection/>
    </xf>
    <xf numFmtId="3" fontId="13" fillId="0" borderId="10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PlanIndicativ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876300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2019300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="50" zoomScaleNormal="50" zoomScalePageLayoutView="0" workbookViewId="0" topLeftCell="A1">
      <selection activeCell="F26" sqref="F26"/>
    </sheetView>
  </sheetViews>
  <sheetFormatPr defaultColWidth="21.140625" defaultRowHeight="15"/>
  <cols>
    <col min="1" max="2" width="21.140625" style="0" customWidth="1"/>
    <col min="3" max="3" width="7.140625" style="0" customWidth="1"/>
    <col min="4" max="4" width="24.28125" style="0" customWidth="1"/>
    <col min="5" max="14" width="21.140625" style="0" customWidth="1"/>
    <col min="15" max="15" width="32.57421875" style="0" customWidth="1"/>
    <col min="16" max="33" width="21.140625" style="0" customWidth="1"/>
    <col min="34" max="34" width="22.8515625" style="0" bestFit="1" customWidth="1"/>
    <col min="35" max="35" width="21.140625" style="0" customWidth="1"/>
    <col min="36" max="36" width="26.28125" style="0" customWidth="1"/>
    <col min="37" max="38" width="21.140625" style="0" customWidth="1"/>
    <col min="39" max="39" width="22.8515625" style="0" bestFit="1" customWidth="1"/>
    <col min="40" max="40" width="21.140625" style="0" customWidth="1"/>
    <col min="41" max="41" width="28.8515625" style="0" customWidth="1"/>
    <col min="42" max="45" width="21.140625" style="0" customWidth="1"/>
    <col min="46" max="46" width="27.7109375" style="0" customWidth="1"/>
    <col min="47" max="50" width="21.140625" style="0" customWidth="1"/>
    <col min="51" max="51" width="28.00390625" style="0" customWidth="1"/>
    <col min="52" max="53" width="21.140625" style="0" customWidth="1"/>
    <col min="54" max="54" width="21.57421875" style="0" bestFit="1" customWidth="1"/>
    <col min="55" max="55" width="21.140625" style="0" customWidth="1"/>
    <col min="56" max="56" width="30.7109375" style="0" bestFit="1" customWidth="1"/>
    <col min="57" max="57" width="23.140625" style="0" customWidth="1"/>
  </cols>
  <sheetData>
    <row r="1" spans="1:58" ht="27.75">
      <c r="A1" s="52"/>
      <c r="B1" s="53"/>
      <c r="C1" s="58" t="s">
        <v>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60"/>
      <c r="BF1" s="61" t="s">
        <v>3</v>
      </c>
    </row>
    <row r="2" spans="1:58" ht="27.75">
      <c r="A2" s="54"/>
      <c r="B2" s="55"/>
      <c r="C2" s="64" t="s">
        <v>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6"/>
      <c r="BF2" s="62"/>
    </row>
    <row r="3" spans="1:58" ht="27.75">
      <c r="A3" s="54"/>
      <c r="B3" s="55"/>
      <c r="C3" s="64" t="s">
        <v>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6"/>
      <c r="BF3" s="62"/>
    </row>
    <row r="4" spans="1:58" ht="27.75">
      <c r="A4" s="54"/>
      <c r="B4" s="55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6"/>
      <c r="BF4" s="62"/>
    </row>
    <row r="5" spans="1:58" ht="27.75">
      <c r="A5" s="54"/>
      <c r="B5" s="55"/>
      <c r="C5" s="64" t="s">
        <v>6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62"/>
    </row>
    <row r="6" spans="1:58" ht="27.75">
      <c r="A6" s="54"/>
      <c r="B6" s="55"/>
      <c r="C6" s="64" t="s">
        <v>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2"/>
    </row>
    <row r="7" spans="1:58" ht="27.75">
      <c r="A7" s="54"/>
      <c r="B7" s="55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2"/>
    </row>
    <row r="8" spans="1:58" ht="16.5" thickBot="1">
      <c r="A8" s="56"/>
      <c r="B8" s="57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3"/>
    </row>
    <row r="9" spans="1:58" ht="38.25" customHeight="1">
      <c r="A9" s="70" t="s">
        <v>72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</row>
    <row r="10" spans="1:58" ht="38.25" customHeight="1">
      <c r="A10" s="73" t="s">
        <v>73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</row>
    <row r="11" spans="1:58" ht="41.25" customHeight="1">
      <c r="A11" s="73" t="s">
        <v>71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</row>
    <row r="12" spans="1:58" ht="15.7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</row>
    <row r="13" spans="1:58" ht="27.75">
      <c r="A13" s="79" t="s">
        <v>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 t="s">
        <v>9</v>
      </c>
      <c r="Q13" s="80"/>
      <c r="R13" s="80"/>
      <c r="S13" s="80"/>
      <c r="T13" s="81" t="s">
        <v>10</v>
      </c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AF13" s="84" t="s">
        <v>11</v>
      </c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  <c r="BE13" s="87" t="s">
        <v>12</v>
      </c>
      <c r="BF13" s="88" t="s">
        <v>13</v>
      </c>
    </row>
    <row r="14" spans="1:58" ht="126.75" customHeight="1">
      <c r="A14" s="2" t="s">
        <v>14</v>
      </c>
      <c r="B14" s="3" t="s">
        <v>15</v>
      </c>
      <c r="C14" s="4" t="s">
        <v>16</v>
      </c>
      <c r="D14" s="4" t="s">
        <v>17</v>
      </c>
      <c r="E14" s="5" t="s">
        <v>18</v>
      </c>
      <c r="F14" s="6" t="s">
        <v>19</v>
      </c>
      <c r="G14" s="89" t="s">
        <v>20</v>
      </c>
      <c r="H14" s="89"/>
      <c r="I14" s="89"/>
      <c r="J14" s="89"/>
      <c r="K14" s="89"/>
      <c r="L14" s="89"/>
      <c r="M14" s="89"/>
      <c r="N14" s="7" t="s">
        <v>21</v>
      </c>
      <c r="O14" s="8" t="s">
        <v>22</v>
      </c>
      <c r="P14" s="9" t="s">
        <v>23</v>
      </c>
      <c r="Q14" s="9" t="s">
        <v>24</v>
      </c>
      <c r="R14" s="10" t="s">
        <v>25</v>
      </c>
      <c r="S14" s="10" t="s">
        <v>26</v>
      </c>
      <c r="T14" s="11" t="s">
        <v>27</v>
      </c>
      <c r="U14" s="11" t="s">
        <v>28</v>
      </c>
      <c r="V14" s="11" t="s">
        <v>29</v>
      </c>
      <c r="W14" s="11" t="s">
        <v>30</v>
      </c>
      <c r="X14" s="11" t="s">
        <v>31</v>
      </c>
      <c r="Y14" s="11" t="s">
        <v>32</v>
      </c>
      <c r="Z14" s="11" t="s">
        <v>33</v>
      </c>
      <c r="AA14" s="11" t="s">
        <v>34</v>
      </c>
      <c r="AB14" s="11" t="s">
        <v>35</v>
      </c>
      <c r="AC14" s="11" t="s">
        <v>36</v>
      </c>
      <c r="AD14" s="11" t="s">
        <v>37</v>
      </c>
      <c r="AE14" s="11" t="s">
        <v>38</v>
      </c>
      <c r="AF14" s="8" t="s">
        <v>39</v>
      </c>
      <c r="AG14" s="8" t="s">
        <v>40</v>
      </c>
      <c r="AH14" s="8" t="s">
        <v>41</v>
      </c>
      <c r="AI14" s="8" t="s">
        <v>42</v>
      </c>
      <c r="AJ14" s="12" t="s">
        <v>43</v>
      </c>
      <c r="AK14" s="13" t="s">
        <v>39</v>
      </c>
      <c r="AL14" s="13" t="s">
        <v>40</v>
      </c>
      <c r="AM14" s="13" t="s">
        <v>41</v>
      </c>
      <c r="AN14" s="13" t="s">
        <v>42</v>
      </c>
      <c r="AO14" s="14" t="s">
        <v>44</v>
      </c>
      <c r="AP14" s="15" t="s">
        <v>39</v>
      </c>
      <c r="AQ14" s="15" t="s">
        <v>40</v>
      </c>
      <c r="AR14" s="15" t="s">
        <v>41</v>
      </c>
      <c r="AS14" s="15" t="s">
        <v>42</v>
      </c>
      <c r="AT14" s="16" t="s">
        <v>45</v>
      </c>
      <c r="AU14" s="17" t="s">
        <v>39</v>
      </c>
      <c r="AV14" s="17" t="s">
        <v>40</v>
      </c>
      <c r="AW14" s="17" t="s">
        <v>41</v>
      </c>
      <c r="AX14" s="17" t="s">
        <v>42</v>
      </c>
      <c r="AY14" s="18" t="s">
        <v>46</v>
      </c>
      <c r="AZ14" s="19" t="s">
        <v>39</v>
      </c>
      <c r="BA14" s="19" t="s">
        <v>40</v>
      </c>
      <c r="BB14" s="19" t="s">
        <v>41</v>
      </c>
      <c r="BC14" s="19" t="s">
        <v>42</v>
      </c>
      <c r="BD14" s="20" t="s">
        <v>47</v>
      </c>
      <c r="BE14" s="87"/>
      <c r="BF14" s="88"/>
    </row>
    <row r="15" spans="1:58" ht="15.75">
      <c r="A15" s="21">
        <v>1</v>
      </c>
      <c r="B15" s="22">
        <v>2</v>
      </c>
      <c r="C15" s="22">
        <v>3</v>
      </c>
      <c r="D15" s="22">
        <v>4</v>
      </c>
      <c r="E15" s="23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4">
        <v>15</v>
      </c>
      <c r="P15" s="22">
        <v>16</v>
      </c>
      <c r="Q15" s="22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  <c r="W15" s="22">
        <v>23</v>
      </c>
      <c r="X15" s="22">
        <v>24</v>
      </c>
      <c r="Y15" s="22">
        <v>25</v>
      </c>
      <c r="Z15" s="22">
        <v>26</v>
      </c>
      <c r="AA15" s="22">
        <v>27</v>
      </c>
      <c r="AB15" s="22">
        <v>28</v>
      </c>
      <c r="AC15" s="22">
        <v>29</v>
      </c>
      <c r="AD15" s="22">
        <v>30</v>
      </c>
      <c r="AE15" s="22">
        <v>31</v>
      </c>
      <c r="AF15" s="24"/>
      <c r="AG15" s="24"/>
      <c r="AH15" s="24"/>
      <c r="AI15" s="24"/>
      <c r="AJ15" s="24">
        <v>32</v>
      </c>
      <c r="AK15" s="24">
        <v>33</v>
      </c>
      <c r="AL15" s="24">
        <v>34</v>
      </c>
      <c r="AM15" s="24">
        <v>35</v>
      </c>
      <c r="AN15" s="24">
        <v>36</v>
      </c>
      <c r="AO15" s="24">
        <v>37</v>
      </c>
      <c r="AP15" s="24">
        <v>38</v>
      </c>
      <c r="AQ15" s="24">
        <v>39</v>
      </c>
      <c r="AR15" s="24">
        <v>40</v>
      </c>
      <c r="AS15" s="24">
        <v>41</v>
      </c>
      <c r="AT15" s="24">
        <v>42</v>
      </c>
      <c r="AU15" s="24">
        <v>43</v>
      </c>
      <c r="AV15" s="24">
        <v>44</v>
      </c>
      <c r="AW15" s="24">
        <v>45</v>
      </c>
      <c r="AX15" s="24">
        <v>46</v>
      </c>
      <c r="AY15" s="24">
        <v>47</v>
      </c>
      <c r="AZ15" s="24">
        <v>48</v>
      </c>
      <c r="BA15" s="24">
        <v>49</v>
      </c>
      <c r="BB15" s="24">
        <v>50</v>
      </c>
      <c r="BC15" s="24">
        <v>51</v>
      </c>
      <c r="BD15" s="24">
        <v>52</v>
      </c>
      <c r="BE15" s="22">
        <v>53</v>
      </c>
      <c r="BF15" s="22">
        <v>54</v>
      </c>
    </row>
    <row r="16" spans="1:58" ht="64.5" customHeight="1">
      <c r="A16" s="90" t="s">
        <v>48</v>
      </c>
      <c r="B16" s="90" t="s">
        <v>49</v>
      </c>
      <c r="C16" s="36">
        <v>20</v>
      </c>
      <c r="D16" s="37" t="s">
        <v>50</v>
      </c>
      <c r="E16" s="91"/>
      <c r="F16" s="90" t="s">
        <v>74</v>
      </c>
      <c r="G16" s="1">
        <v>26</v>
      </c>
      <c r="H16" s="1">
        <v>3</v>
      </c>
      <c r="I16" s="1">
        <v>81</v>
      </c>
      <c r="J16" s="1">
        <v>31</v>
      </c>
      <c r="K16" s="1">
        <v>11</v>
      </c>
      <c r="L16" s="1">
        <v>134</v>
      </c>
      <c r="M16" s="1">
        <v>2</v>
      </c>
      <c r="N16" s="92" t="s">
        <v>49</v>
      </c>
      <c r="O16" s="100">
        <v>710000000</v>
      </c>
      <c r="P16" s="38" t="s">
        <v>56</v>
      </c>
      <c r="Q16" s="42" t="s">
        <v>62</v>
      </c>
      <c r="R16" s="90">
        <v>4</v>
      </c>
      <c r="S16" s="106">
        <v>30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5</v>
      </c>
      <c r="AC16" s="91">
        <v>5</v>
      </c>
      <c r="AD16" s="91">
        <v>10</v>
      </c>
      <c r="AE16" s="91">
        <v>10</v>
      </c>
      <c r="AF16" s="90"/>
      <c r="AG16" s="90"/>
      <c r="AH16" s="111">
        <v>16500000</v>
      </c>
      <c r="AI16" s="90"/>
      <c r="AJ16" s="112">
        <f>+AH16</f>
        <v>16500000</v>
      </c>
      <c r="AK16" s="90"/>
      <c r="AL16" s="90"/>
      <c r="AM16" s="114">
        <f>34000000.001-AH16</f>
        <v>17500000.001000002</v>
      </c>
      <c r="AN16" s="90"/>
      <c r="AO16" s="115">
        <f>+AM16</f>
        <v>17500000.001000002</v>
      </c>
      <c r="AP16" s="90"/>
      <c r="AQ16" s="90"/>
      <c r="AR16" s="117">
        <f>204020270.001-AM16</f>
        <v>186520270</v>
      </c>
      <c r="AS16" s="90"/>
      <c r="AT16" s="118">
        <f>+AR16</f>
        <v>186520270</v>
      </c>
      <c r="AU16" s="90"/>
      <c r="AV16" s="90"/>
      <c r="AW16" s="117">
        <f>710000000.001-AR16</f>
        <v>523479730.00100005</v>
      </c>
      <c r="AX16" s="90"/>
      <c r="AY16" s="120">
        <f>+AW16</f>
        <v>523479730.00100005</v>
      </c>
      <c r="AZ16" s="133"/>
      <c r="BA16" s="133"/>
      <c r="BB16" s="133">
        <v>710000000</v>
      </c>
      <c r="BC16" s="133"/>
      <c r="BD16" s="137">
        <f>+BB16</f>
        <v>710000000</v>
      </c>
      <c r="BE16" s="92" t="s">
        <v>69</v>
      </c>
      <c r="BF16" s="92"/>
    </row>
    <row r="17" spans="1:58" ht="63" customHeight="1">
      <c r="A17" s="90"/>
      <c r="B17" s="90"/>
      <c r="C17" s="36">
        <v>20</v>
      </c>
      <c r="D17" s="37" t="s">
        <v>51</v>
      </c>
      <c r="E17" s="91"/>
      <c r="F17" s="90"/>
      <c r="G17" s="98">
        <v>26</v>
      </c>
      <c r="H17" s="98">
        <v>3</v>
      </c>
      <c r="I17" s="98">
        <v>81</v>
      </c>
      <c r="J17" s="98">
        <v>31</v>
      </c>
      <c r="K17" s="98">
        <v>13</v>
      </c>
      <c r="L17" s="98">
        <v>134</v>
      </c>
      <c r="M17" s="98">
        <v>5</v>
      </c>
      <c r="N17" s="99"/>
      <c r="O17" s="101"/>
      <c r="P17" s="38" t="s">
        <v>57</v>
      </c>
      <c r="Q17" s="42" t="s">
        <v>63</v>
      </c>
      <c r="R17" s="90"/>
      <c r="S17" s="107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0"/>
      <c r="AG17" s="90"/>
      <c r="AH17" s="111"/>
      <c r="AI17" s="90"/>
      <c r="AJ17" s="113"/>
      <c r="AK17" s="90"/>
      <c r="AL17" s="90"/>
      <c r="AM17" s="90"/>
      <c r="AN17" s="90"/>
      <c r="AO17" s="116"/>
      <c r="AP17" s="90"/>
      <c r="AQ17" s="90"/>
      <c r="AR17" s="117"/>
      <c r="AS17" s="90"/>
      <c r="AT17" s="119"/>
      <c r="AU17" s="90"/>
      <c r="AV17" s="90"/>
      <c r="AW17" s="117"/>
      <c r="AX17" s="90"/>
      <c r="AY17" s="120"/>
      <c r="AZ17" s="134"/>
      <c r="BA17" s="134"/>
      <c r="BB17" s="134"/>
      <c r="BC17" s="134"/>
      <c r="BD17" s="138"/>
      <c r="BE17" s="99"/>
      <c r="BF17" s="99"/>
    </row>
    <row r="18" spans="1:58" ht="62.25" customHeight="1">
      <c r="A18" s="90"/>
      <c r="B18" s="90"/>
      <c r="C18" s="36">
        <v>20</v>
      </c>
      <c r="D18" s="37" t="s">
        <v>52</v>
      </c>
      <c r="E18" s="91"/>
      <c r="F18" s="90"/>
      <c r="G18" s="98"/>
      <c r="H18" s="98"/>
      <c r="I18" s="98"/>
      <c r="J18" s="98"/>
      <c r="K18" s="98"/>
      <c r="L18" s="98"/>
      <c r="M18" s="98"/>
      <c r="N18" s="93"/>
      <c r="O18" s="102"/>
      <c r="P18" s="38" t="s">
        <v>58</v>
      </c>
      <c r="Q18" s="42" t="s">
        <v>64</v>
      </c>
      <c r="R18" s="90"/>
      <c r="S18" s="108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0"/>
      <c r="AG18" s="90"/>
      <c r="AH18" s="111"/>
      <c r="AI18" s="90"/>
      <c r="AJ18" s="113"/>
      <c r="AK18" s="90"/>
      <c r="AL18" s="90"/>
      <c r="AM18" s="90"/>
      <c r="AN18" s="90"/>
      <c r="AO18" s="116"/>
      <c r="AP18" s="90"/>
      <c r="AQ18" s="90"/>
      <c r="AR18" s="117"/>
      <c r="AS18" s="90"/>
      <c r="AT18" s="119"/>
      <c r="AU18" s="90"/>
      <c r="AV18" s="90"/>
      <c r="AW18" s="117"/>
      <c r="AX18" s="90"/>
      <c r="AY18" s="120"/>
      <c r="AZ18" s="135"/>
      <c r="BA18" s="135"/>
      <c r="BB18" s="135"/>
      <c r="BC18" s="135"/>
      <c r="BD18" s="139"/>
      <c r="BE18" s="93"/>
      <c r="BF18" s="93"/>
    </row>
    <row r="19" spans="1:58" ht="75">
      <c r="A19" s="90"/>
      <c r="B19" s="90" t="s">
        <v>0</v>
      </c>
      <c r="C19" s="36">
        <v>50</v>
      </c>
      <c r="D19" s="37" t="s">
        <v>53</v>
      </c>
      <c r="E19" s="91"/>
      <c r="F19" s="90"/>
      <c r="G19" s="1">
        <v>26</v>
      </c>
      <c r="H19" s="1">
        <v>3</v>
      </c>
      <c r="I19" s="1">
        <v>81</v>
      </c>
      <c r="J19" s="1">
        <v>31</v>
      </c>
      <c r="K19" s="1">
        <v>11</v>
      </c>
      <c r="L19" s="1">
        <v>134</v>
      </c>
      <c r="M19" s="1">
        <v>2</v>
      </c>
      <c r="N19" s="90" t="s">
        <v>0</v>
      </c>
      <c r="O19" s="100">
        <v>900000000</v>
      </c>
      <c r="P19" s="38" t="s">
        <v>59</v>
      </c>
      <c r="Q19" s="42" t="s">
        <v>65</v>
      </c>
      <c r="R19" s="90">
        <v>116</v>
      </c>
      <c r="S19" s="109">
        <v>232</v>
      </c>
      <c r="T19" s="91">
        <v>0</v>
      </c>
      <c r="U19" s="91">
        <v>15</v>
      </c>
      <c r="V19" s="91">
        <v>20</v>
      </c>
      <c r="W19" s="91">
        <v>30</v>
      </c>
      <c r="X19" s="91">
        <v>24</v>
      </c>
      <c r="Y19" s="91">
        <v>0</v>
      </c>
      <c r="Z19" s="91">
        <v>30</v>
      </c>
      <c r="AA19" s="91">
        <v>0</v>
      </c>
      <c r="AB19" s="91">
        <v>30</v>
      </c>
      <c r="AC19" s="91">
        <v>30</v>
      </c>
      <c r="AD19" s="91">
        <v>30</v>
      </c>
      <c r="AE19" s="91">
        <v>23</v>
      </c>
      <c r="AF19" s="121"/>
      <c r="AG19" s="121"/>
      <c r="AH19" s="111">
        <v>144617892.4585276</v>
      </c>
      <c r="AI19" s="122"/>
      <c r="AJ19" s="123">
        <v>144617892.4585276</v>
      </c>
      <c r="AK19" s="122"/>
      <c r="AL19" s="122"/>
      <c r="AM19" s="111">
        <f>355638394-AH19</f>
        <v>211020501.5414724</v>
      </c>
      <c r="AN19" s="122"/>
      <c r="AO19" s="125">
        <f>+AM19</f>
        <v>211020501.5414724</v>
      </c>
      <c r="AP19" s="122"/>
      <c r="AQ19" s="121"/>
      <c r="AR19" s="117">
        <f>692474367.030756-AM19</f>
        <v>481453865.48928356</v>
      </c>
      <c r="AS19" s="121"/>
      <c r="AT19" s="118">
        <f>+AR19</f>
        <v>481453865.48928356</v>
      </c>
      <c r="AU19" s="121"/>
      <c r="AV19" s="121"/>
      <c r="AW19" s="117">
        <f>900000000-AR19</f>
        <v>418546134.51071644</v>
      </c>
      <c r="AX19" s="121"/>
      <c r="AY19" s="131">
        <f>+AW19</f>
        <v>418546134.51071644</v>
      </c>
      <c r="AZ19" s="140"/>
      <c r="BA19" s="140"/>
      <c r="BB19" s="140">
        <v>900000000</v>
      </c>
      <c r="BC19" s="140"/>
      <c r="BD19" s="141">
        <f>+BB19</f>
        <v>900000000</v>
      </c>
      <c r="BE19" s="90" t="s">
        <v>69</v>
      </c>
      <c r="BF19" s="90"/>
    </row>
    <row r="20" spans="1:58" ht="75">
      <c r="A20" s="90"/>
      <c r="B20" s="90"/>
      <c r="C20" s="36">
        <v>50</v>
      </c>
      <c r="D20" s="37" t="s">
        <v>54</v>
      </c>
      <c r="E20" s="91"/>
      <c r="F20" s="90"/>
      <c r="G20" s="1">
        <v>26</v>
      </c>
      <c r="H20" s="1">
        <v>3</v>
      </c>
      <c r="I20" s="1">
        <v>81</v>
      </c>
      <c r="J20" s="1">
        <v>31</v>
      </c>
      <c r="K20" s="1">
        <v>13</v>
      </c>
      <c r="L20" s="1">
        <v>134</v>
      </c>
      <c r="M20" s="1">
        <v>5</v>
      </c>
      <c r="N20" s="90"/>
      <c r="O20" s="102"/>
      <c r="P20" s="38" t="s">
        <v>60</v>
      </c>
      <c r="Q20" s="42" t="s">
        <v>66</v>
      </c>
      <c r="R20" s="90"/>
      <c r="S20" s="109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121"/>
      <c r="AG20" s="121"/>
      <c r="AH20" s="111"/>
      <c r="AI20" s="122"/>
      <c r="AJ20" s="123"/>
      <c r="AK20" s="122"/>
      <c r="AL20" s="122"/>
      <c r="AM20" s="111"/>
      <c r="AN20" s="122"/>
      <c r="AO20" s="126"/>
      <c r="AP20" s="122"/>
      <c r="AQ20" s="121"/>
      <c r="AR20" s="117"/>
      <c r="AS20" s="121"/>
      <c r="AT20" s="124"/>
      <c r="AU20" s="121"/>
      <c r="AV20" s="121"/>
      <c r="AW20" s="117"/>
      <c r="AX20" s="121"/>
      <c r="AY20" s="136"/>
      <c r="AZ20" s="140"/>
      <c r="BA20" s="140"/>
      <c r="BB20" s="140"/>
      <c r="BC20" s="140"/>
      <c r="BD20" s="141"/>
      <c r="BE20" s="90"/>
      <c r="BF20" s="90"/>
    </row>
    <row r="21" spans="1:58" ht="22.5" customHeight="1">
      <c r="A21" s="90"/>
      <c r="B21" s="92" t="s">
        <v>1</v>
      </c>
      <c r="C21" s="94">
        <v>100</v>
      </c>
      <c r="D21" s="96" t="s">
        <v>55</v>
      </c>
      <c r="E21" s="91"/>
      <c r="F21" s="90"/>
      <c r="G21" s="1">
        <v>26</v>
      </c>
      <c r="H21" s="1">
        <v>3</v>
      </c>
      <c r="I21" s="1">
        <v>81</v>
      </c>
      <c r="J21" s="1">
        <v>31</v>
      </c>
      <c r="K21" s="1">
        <v>11</v>
      </c>
      <c r="L21" s="1">
        <v>134</v>
      </c>
      <c r="M21" s="1">
        <v>2</v>
      </c>
      <c r="N21" s="90" t="s">
        <v>1</v>
      </c>
      <c r="O21" s="100">
        <v>90000000</v>
      </c>
      <c r="P21" s="103" t="s">
        <v>61</v>
      </c>
      <c r="Q21" s="105" t="s">
        <v>67</v>
      </c>
      <c r="R21" s="90">
        <v>133</v>
      </c>
      <c r="S21" s="109">
        <v>100</v>
      </c>
      <c r="T21" s="110">
        <v>0</v>
      </c>
      <c r="U21" s="110">
        <v>0</v>
      </c>
      <c r="V21" s="110">
        <v>0</v>
      </c>
      <c r="W21" s="110">
        <v>0</v>
      </c>
      <c r="X21" s="110">
        <v>50</v>
      </c>
      <c r="Y21" s="110">
        <v>0</v>
      </c>
      <c r="Z21" s="110">
        <v>0</v>
      </c>
      <c r="AA21" s="110">
        <v>0</v>
      </c>
      <c r="AB21" s="110">
        <v>0</v>
      </c>
      <c r="AC21" s="110">
        <v>50</v>
      </c>
      <c r="AD21" s="110">
        <v>0</v>
      </c>
      <c r="AE21" s="110">
        <v>0</v>
      </c>
      <c r="AF21" s="127"/>
      <c r="AG21" s="127"/>
      <c r="AH21" s="111">
        <f>3500000+9500000</f>
        <v>13000000</v>
      </c>
      <c r="AI21" s="127"/>
      <c r="AJ21" s="123">
        <v>13000000</v>
      </c>
      <c r="AK21" s="127"/>
      <c r="AL21" s="127"/>
      <c r="AM21" s="111">
        <f>40700000-AH21</f>
        <v>27700000</v>
      </c>
      <c r="AN21" s="127"/>
      <c r="AO21" s="125">
        <f>+AM21</f>
        <v>27700000</v>
      </c>
      <c r="AP21" s="127"/>
      <c r="AQ21" s="127"/>
      <c r="AR21" s="117">
        <f>+AM21+16000000+9300000-27700000</f>
        <v>25300000</v>
      </c>
      <c r="AS21" s="127"/>
      <c r="AT21" s="118">
        <f>+AR21</f>
        <v>25300000</v>
      </c>
      <c r="AU21" s="127"/>
      <c r="AV21" s="127"/>
      <c r="AW21" s="117">
        <f>+AR21+24000000-AR21</f>
        <v>24000000</v>
      </c>
      <c r="AX21" s="127"/>
      <c r="AY21" s="131">
        <f>+AW21</f>
        <v>24000000</v>
      </c>
      <c r="AZ21" s="142"/>
      <c r="BA21" s="142"/>
      <c r="BB21" s="140">
        <v>90000000</v>
      </c>
      <c r="BC21" s="142"/>
      <c r="BD21" s="141">
        <f>+BB21</f>
        <v>90000000</v>
      </c>
      <c r="BE21" s="90" t="s">
        <v>70</v>
      </c>
      <c r="BF21" s="127"/>
    </row>
    <row r="22" spans="1:58" ht="43.5" customHeight="1" thickBot="1">
      <c r="A22" s="90"/>
      <c r="B22" s="93"/>
      <c r="C22" s="95"/>
      <c r="D22" s="97"/>
      <c r="E22" s="91"/>
      <c r="F22" s="90"/>
      <c r="G22" s="1">
        <v>26</v>
      </c>
      <c r="H22" s="1">
        <v>3</v>
      </c>
      <c r="I22" s="1">
        <v>81</v>
      </c>
      <c r="J22" s="1">
        <v>31</v>
      </c>
      <c r="K22" s="1">
        <v>13</v>
      </c>
      <c r="L22" s="1">
        <v>134</v>
      </c>
      <c r="M22" s="1">
        <v>5</v>
      </c>
      <c r="N22" s="90"/>
      <c r="O22" s="101"/>
      <c r="P22" s="104"/>
      <c r="Q22" s="105"/>
      <c r="R22" s="90"/>
      <c r="S22" s="109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27"/>
      <c r="AG22" s="127"/>
      <c r="AH22" s="111"/>
      <c r="AI22" s="127"/>
      <c r="AJ22" s="128"/>
      <c r="AK22" s="127"/>
      <c r="AL22" s="127"/>
      <c r="AM22" s="111"/>
      <c r="AN22" s="127"/>
      <c r="AO22" s="129"/>
      <c r="AP22" s="127"/>
      <c r="AQ22" s="127"/>
      <c r="AR22" s="117"/>
      <c r="AS22" s="127"/>
      <c r="AT22" s="130"/>
      <c r="AU22" s="127"/>
      <c r="AV22" s="127"/>
      <c r="AW22" s="117"/>
      <c r="AX22" s="127"/>
      <c r="AY22" s="132"/>
      <c r="AZ22" s="142"/>
      <c r="BA22" s="142"/>
      <c r="BB22" s="140"/>
      <c r="BC22" s="142"/>
      <c r="BD22" s="137"/>
      <c r="BE22" s="90"/>
      <c r="BF22" s="127"/>
    </row>
    <row r="23" spans="1:56" ht="21.75" thickBot="1">
      <c r="A23" s="39"/>
      <c r="B23" s="39"/>
      <c r="C23" s="40"/>
      <c r="D23" s="39"/>
      <c r="E23" s="41"/>
      <c r="F23" s="39"/>
      <c r="G23" s="39"/>
      <c r="H23" s="39"/>
      <c r="I23" s="39"/>
      <c r="J23" s="39"/>
      <c r="K23" s="39"/>
      <c r="L23" s="39"/>
      <c r="M23" s="39"/>
      <c r="N23" s="39"/>
      <c r="O23" s="44">
        <f>SUM(O16:O22)</f>
        <v>1700000000</v>
      </c>
      <c r="P23" s="39"/>
      <c r="Q23" s="39"/>
      <c r="R23" s="39"/>
      <c r="S23" s="2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45">
        <f>SUM(AJ16:AJ21)</f>
        <v>174117892.4585276</v>
      </c>
      <c r="AK23" s="46"/>
      <c r="AL23" s="46"/>
      <c r="AM23" s="46"/>
      <c r="AN23" s="46"/>
      <c r="AO23" s="45">
        <f>SUM(AO16:AO21)</f>
        <v>256220501.54247242</v>
      </c>
      <c r="AP23" s="46"/>
      <c r="AQ23" s="46"/>
      <c r="AR23" s="46"/>
      <c r="AS23" s="46"/>
      <c r="AT23" s="45">
        <f>SUM(AT16:AT21)</f>
        <v>693274135.4892836</v>
      </c>
      <c r="AU23" s="46"/>
      <c r="AV23" s="47"/>
      <c r="AW23" s="47"/>
      <c r="AX23" s="47"/>
      <c r="AY23" s="43">
        <f>SUM(AY16:AY21)</f>
        <v>966025864.5117165</v>
      </c>
      <c r="AZ23" s="48"/>
      <c r="BA23" s="48"/>
      <c r="BB23" s="49"/>
      <c r="BC23" s="50"/>
      <c r="BD23" s="51">
        <f>SUM(BD16:BD22)</f>
        <v>1700000000</v>
      </c>
    </row>
    <row r="24" spans="1:58" ht="15">
      <c r="A24" s="25"/>
      <c r="B24" s="25"/>
      <c r="C24" s="26"/>
      <c r="D24" s="25"/>
      <c r="E24" s="27"/>
      <c r="F24" s="25"/>
      <c r="G24" s="25"/>
      <c r="H24" s="25"/>
      <c r="I24" s="25"/>
      <c r="J24" s="25"/>
      <c r="K24" s="25"/>
      <c r="L24" s="25"/>
      <c r="M24" s="25"/>
      <c r="N24" s="25"/>
      <c r="P24" s="25"/>
      <c r="Q24" s="25"/>
      <c r="R24" s="25"/>
      <c r="S24" s="2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/>
      <c r="AW24" s="29"/>
      <c r="AX24" s="29"/>
      <c r="AY24" s="29"/>
      <c r="AZ24" s="29"/>
      <c r="BA24" s="29"/>
      <c r="BB24" s="29"/>
      <c r="BC24" s="29"/>
      <c r="BD24" s="29"/>
      <c r="BE24" s="25"/>
      <c r="BF24" s="25"/>
    </row>
    <row r="25" spans="1:57" ht="15">
      <c r="A25" s="25"/>
      <c r="B25" s="25"/>
      <c r="C25" s="26"/>
      <c r="D25" s="25"/>
      <c r="E25" s="27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9"/>
      <c r="AV25" s="29"/>
      <c r="AW25" s="29"/>
      <c r="AX25" s="29"/>
      <c r="AY25" s="29"/>
      <c r="AZ25" s="29"/>
      <c r="BA25" s="29"/>
      <c r="BB25" s="29"/>
      <c r="BC25" s="29"/>
      <c r="BD25" s="25" t="s">
        <v>68</v>
      </c>
      <c r="BE25" s="25"/>
    </row>
    <row r="26" spans="1:58" ht="15">
      <c r="A26" s="25"/>
      <c r="B26" s="25"/>
      <c r="C26" s="26"/>
      <c r="D26" s="25"/>
      <c r="E26" s="27"/>
      <c r="F26" s="25"/>
      <c r="G26" s="25"/>
      <c r="H26" s="25"/>
      <c r="I26" s="25"/>
      <c r="J26" s="25"/>
      <c r="K26" s="25"/>
      <c r="L26" s="25"/>
      <c r="M26" s="25"/>
      <c r="N26" s="25"/>
      <c r="O26" s="30"/>
      <c r="P26" s="25"/>
      <c r="Q26" s="25"/>
      <c r="R26" s="25"/>
      <c r="S26" s="2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  <c r="AW26" s="29"/>
      <c r="AX26" s="29"/>
      <c r="AY26" s="29"/>
      <c r="AZ26" s="29"/>
      <c r="BA26" s="29"/>
      <c r="BB26" s="29"/>
      <c r="BC26" s="29"/>
      <c r="BD26" s="29"/>
      <c r="BE26" s="25"/>
      <c r="BF26" s="25"/>
    </row>
    <row r="27" spans="1:58" ht="15">
      <c r="A27" s="25"/>
      <c r="B27" s="25"/>
      <c r="C27" s="26"/>
      <c r="D27" s="25"/>
      <c r="E27" s="27"/>
      <c r="F27" s="25"/>
      <c r="G27" s="25"/>
      <c r="H27" s="25"/>
      <c r="I27" s="25"/>
      <c r="J27" s="25"/>
      <c r="K27" s="25"/>
      <c r="L27" s="25"/>
      <c r="M27" s="25"/>
      <c r="N27" s="25"/>
      <c r="O27" s="30"/>
      <c r="P27" s="25"/>
      <c r="Q27" s="25"/>
      <c r="R27" s="25"/>
      <c r="S27" s="2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/>
      <c r="AW27" s="29"/>
      <c r="AX27" s="29"/>
      <c r="AY27" s="29"/>
      <c r="AZ27" s="29"/>
      <c r="BA27" s="29"/>
      <c r="BB27" s="29"/>
      <c r="BC27" s="29"/>
      <c r="BD27" s="29"/>
      <c r="BE27" s="25"/>
      <c r="BF27" s="25"/>
    </row>
    <row r="28" spans="1:58" ht="15">
      <c r="A28" s="31"/>
      <c r="B28" s="31"/>
      <c r="C28" s="32"/>
      <c r="D28" s="31"/>
      <c r="E28" s="33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1"/>
      <c r="Q28" s="31"/>
      <c r="R28" s="31"/>
      <c r="S28" s="32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29"/>
      <c r="AW28" s="29"/>
      <c r="AX28" s="29"/>
      <c r="AY28" s="29"/>
      <c r="AZ28" s="29"/>
      <c r="BA28" s="29"/>
      <c r="BB28" s="29"/>
      <c r="BC28" s="29"/>
      <c r="BD28" s="29"/>
      <c r="BE28" s="31"/>
      <c r="BF28" s="31"/>
    </row>
    <row r="29" spans="1:58" ht="15">
      <c r="A29" s="31"/>
      <c r="B29" s="31"/>
      <c r="C29" s="32"/>
      <c r="D29" s="31"/>
      <c r="E29" s="33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31"/>
      <c r="Q29" s="31"/>
      <c r="R29" s="31"/>
      <c r="S29" s="32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29"/>
      <c r="AW29" s="29"/>
      <c r="AX29" s="29"/>
      <c r="AY29" s="29"/>
      <c r="AZ29" s="29"/>
      <c r="BA29" s="29"/>
      <c r="BB29" s="29"/>
      <c r="BC29" s="29"/>
      <c r="BD29" s="29"/>
      <c r="BE29" s="31"/>
      <c r="BF29" s="31"/>
    </row>
    <row r="30" spans="1:58" ht="15">
      <c r="A30" s="31"/>
      <c r="B30" s="31"/>
      <c r="C30" s="32"/>
      <c r="D30" s="31"/>
      <c r="E30" s="33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31"/>
      <c r="Q30" s="31"/>
      <c r="R30" s="31"/>
      <c r="S30" s="32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1"/>
      <c r="BF30" s="31"/>
    </row>
    <row r="31" spans="1:58" ht="15">
      <c r="A31" s="31"/>
      <c r="B31" s="31"/>
      <c r="C31" s="32"/>
      <c r="D31" s="31"/>
      <c r="E31" s="33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31"/>
      <c r="Q31" s="31"/>
      <c r="R31" s="31"/>
      <c r="S31" s="32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1"/>
      <c r="BF31" s="31"/>
    </row>
    <row r="32" spans="1:58" ht="15">
      <c r="A32" s="31"/>
      <c r="B32" s="31"/>
      <c r="C32" s="32"/>
      <c r="D32" s="31"/>
      <c r="E32" s="33"/>
      <c r="F32" s="31"/>
      <c r="G32" s="31"/>
      <c r="H32" s="31"/>
      <c r="I32" s="31"/>
      <c r="J32" s="31"/>
      <c r="K32" s="31"/>
      <c r="L32" s="31"/>
      <c r="M32" s="31"/>
      <c r="N32" s="31"/>
      <c r="O32" s="34"/>
      <c r="P32" s="31"/>
      <c r="Q32" s="31"/>
      <c r="R32" s="31"/>
      <c r="S32" s="32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1"/>
      <c r="BF32" s="31"/>
    </row>
    <row r="33" spans="1:58" ht="15">
      <c r="A33" s="31"/>
      <c r="B33" s="31"/>
      <c r="C33" s="32"/>
      <c r="D33" s="31"/>
      <c r="E33" s="33"/>
      <c r="F33" s="31"/>
      <c r="G33" s="31"/>
      <c r="H33" s="31"/>
      <c r="I33" s="31"/>
      <c r="J33" s="31"/>
      <c r="K33" s="31"/>
      <c r="L33" s="31"/>
      <c r="M33" s="31"/>
      <c r="N33" s="31"/>
      <c r="O33" s="34"/>
      <c r="P33" s="31"/>
      <c r="Q33" s="31"/>
      <c r="R33" s="31"/>
      <c r="S33" s="32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1"/>
      <c r="BF33" s="31"/>
    </row>
    <row r="34" spans="1:58" ht="15">
      <c r="A34" s="31"/>
      <c r="B34" s="31"/>
      <c r="C34" s="32"/>
      <c r="D34" s="31"/>
      <c r="E34" s="33"/>
      <c r="F34" s="31"/>
      <c r="G34" s="31"/>
      <c r="H34" s="31"/>
      <c r="I34" s="31"/>
      <c r="J34" s="31"/>
      <c r="K34" s="31"/>
      <c r="L34" s="31"/>
      <c r="M34" s="31"/>
      <c r="N34" s="31"/>
      <c r="O34" s="34"/>
      <c r="P34" s="31"/>
      <c r="Q34" s="31"/>
      <c r="R34" s="31"/>
      <c r="S34" s="32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1"/>
      <c r="BF34" s="31"/>
    </row>
    <row r="35" spans="1:58" ht="15">
      <c r="A35" s="31"/>
      <c r="B35" s="31"/>
      <c r="C35" s="32"/>
      <c r="D35" s="31"/>
      <c r="E35" s="33"/>
      <c r="F35" s="31"/>
      <c r="G35" s="31"/>
      <c r="H35" s="31"/>
      <c r="I35" s="31"/>
      <c r="J35" s="31"/>
      <c r="K35" s="31"/>
      <c r="L35" s="31"/>
      <c r="M35" s="31"/>
      <c r="N35" s="31"/>
      <c r="O35" s="34"/>
      <c r="P35" s="31"/>
      <c r="Q35" s="31"/>
      <c r="R35" s="31"/>
      <c r="S35" s="32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1"/>
      <c r="BF35" s="31"/>
    </row>
    <row r="36" spans="1:58" ht="15">
      <c r="A36" s="31"/>
      <c r="B36" s="31"/>
      <c r="C36" s="32"/>
      <c r="D36" s="31"/>
      <c r="E36" s="33"/>
      <c r="F36" s="31"/>
      <c r="G36" s="31"/>
      <c r="H36" s="31"/>
      <c r="I36" s="31"/>
      <c r="J36" s="31"/>
      <c r="K36" s="31"/>
      <c r="L36" s="31"/>
      <c r="M36" s="31"/>
      <c r="N36" s="31"/>
      <c r="O36" s="34"/>
      <c r="P36" s="31"/>
      <c r="Q36" s="31"/>
      <c r="R36" s="31"/>
      <c r="S36" s="32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1"/>
      <c r="BF36" s="31"/>
    </row>
    <row r="37" spans="1:58" ht="15">
      <c r="A37" s="31"/>
      <c r="B37" s="31"/>
      <c r="C37" s="32"/>
      <c r="D37" s="31"/>
      <c r="E37" s="33"/>
      <c r="F37" s="31"/>
      <c r="G37" s="31"/>
      <c r="H37" s="31"/>
      <c r="I37" s="31"/>
      <c r="J37" s="31"/>
      <c r="K37" s="31"/>
      <c r="L37" s="31"/>
      <c r="M37" s="31"/>
      <c r="N37" s="31"/>
      <c r="O37" s="34"/>
      <c r="P37" s="31"/>
      <c r="Q37" s="31"/>
      <c r="R37" s="31"/>
      <c r="S37" s="32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1"/>
      <c r="BF37" s="31"/>
    </row>
    <row r="38" spans="1:58" ht="15">
      <c r="A38" s="31"/>
      <c r="B38" s="31"/>
      <c r="C38" s="32"/>
      <c r="D38" s="31"/>
      <c r="E38" s="33"/>
      <c r="F38" s="31"/>
      <c r="G38" s="31"/>
      <c r="H38" s="31"/>
      <c r="I38" s="31"/>
      <c r="J38" s="31"/>
      <c r="K38" s="31"/>
      <c r="L38" s="31"/>
      <c r="M38" s="31"/>
      <c r="N38" s="31"/>
      <c r="O38" s="34"/>
      <c r="P38" s="31"/>
      <c r="Q38" s="31"/>
      <c r="R38" s="31"/>
      <c r="S38" s="32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1"/>
      <c r="BF38" s="31"/>
    </row>
    <row r="39" spans="1:58" ht="15">
      <c r="A39" s="31"/>
      <c r="B39" s="31"/>
      <c r="C39" s="32"/>
      <c r="D39" s="31"/>
      <c r="E39" s="33"/>
      <c r="F39" s="31"/>
      <c r="G39" s="31"/>
      <c r="H39" s="31"/>
      <c r="I39" s="31"/>
      <c r="J39" s="31"/>
      <c r="K39" s="31"/>
      <c r="L39" s="31"/>
      <c r="M39" s="31"/>
      <c r="N39" s="31"/>
      <c r="O39" s="34"/>
      <c r="P39" s="31"/>
      <c r="Q39" s="31"/>
      <c r="R39" s="31"/>
      <c r="S39" s="32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1"/>
      <c r="BF39" s="31"/>
    </row>
    <row r="40" spans="1:58" ht="15">
      <c r="A40" s="31"/>
      <c r="B40" s="31"/>
      <c r="C40" s="32"/>
      <c r="D40" s="31"/>
      <c r="E40" s="33"/>
      <c r="F40" s="31"/>
      <c r="G40" s="31"/>
      <c r="H40" s="31"/>
      <c r="I40" s="31"/>
      <c r="J40" s="31"/>
      <c r="K40" s="31"/>
      <c r="L40" s="31"/>
      <c r="M40" s="31"/>
      <c r="N40" s="31"/>
      <c r="O40" s="34"/>
      <c r="P40" s="31"/>
      <c r="Q40" s="31"/>
      <c r="R40" s="31"/>
      <c r="S40" s="32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1"/>
      <c r="BF40" s="31"/>
    </row>
    <row r="41" spans="1:58" ht="15">
      <c r="A41" s="31"/>
      <c r="B41" s="31"/>
      <c r="C41" s="32"/>
      <c r="D41" s="31"/>
      <c r="E41" s="33"/>
      <c r="F41" s="31"/>
      <c r="G41" s="31"/>
      <c r="H41" s="31"/>
      <c r="I41" s="31"/>
      <c r="J41" s="31"/>
      <c r="K41" s="31"/>
      <c r="L41" s="31"/>
      <c r="M41" s="31"/>
      <c r="N41" s="31"/>
      <c r="O41" s="34"/>
      <c r="P41" s="31"/>
      <c r="Q41" s="31"/>
      <c r="R41" s="31"/>
      <c r="S41" s="32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1"/>
      <c r="BF41" s="31"/>
    </row>
    <row r="42" ht="15">
      <c r="O42" s="34"/>
    </row>
    <row r="43" ht="15">
      <c r="O43" s="34"/>
    </row>
    <row r="44" ht="15">
      <c r="O44" s="34"/>
    </row>
    <row r="45" ht="15">
      <c r="O45" s="34"/>
    </row>
  </sheetData>
  <sheetProtection/>
  <mergeCells count="167">
    <mergeCell ref="BE19:BE20"/>
    <mergeCell ref="BF19:BF20"/>
    <mergeCell ref="AZ21:AZ22"/>
    <mergeCell ref="BA21:BA22"/>
    <mergeCell ref="BB21:BB22"/>
    <mergeCell ref="BC21:BC22"/>
    <mergeCell ref="BD21:BD22"/>
    <mergeCell ref="BE21:BE22"/>
    <mergeCell ref="BF21:BF22"/>
    <mergeCell ref="BB16:BB18"/>
    <mergeCell ref="BC16:BC18"/>
    <mergeCell ref="BD16:BD18"/>
    <mergeCell ref="BE16:BE18"/>
    <mergeCell ref="BF16:BF18"/>
    <mergeCell ref="AZ19:AZ20"/>
    <mergeCell ref="BA19:BA20"/>
    <mergeCell ref="BB19:BB20"/>
    <mergeCell ref="BC19:BC20"/>
    <mergeCell ref="BD19:BD20"/>
    <mergeCell ref="AY21:AY22"/>
    <mergeCell ref="AZ16:AZ18"/>
    <mergeCell ref="BA16:BA18"/>
    <mergeCell ref="AY19:AY20"/>
    <mergeCell ref="AV19:AV20"/>
    <mergeCell ref="AW19:AW20"/>
    <mergeCell ref="AX19:AX20"/>
    <mergeCell ref="AS21:AS22"/>
    <mergeCell ref="AT21:AT22"/>
    <mergeCell ref="AU21:AU22"/>
    <mergeCell ref="AV21:AV22"/>
    <mergeCell ref="AW21:AW22"/>
    <mergeCell ref="AX21:AX22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AI21:AI22"/>
    <mergeCell ref="AJ21:AJ22"/>
    <mergeCell ref="AK21:AK22"/>
    <mergeCell ref="AL21:AL22"/>
    <mergeCell ref="X21:X22"/>
    <mergeCell ref="Y21:Y22"/>
    <mergeCell ref="Z21:Z22"/>
    <mergeCell ref="AD21:AD22"/>
    <mergeCell ref="AE21:AE22"/>
    <mergeCell ref="AF21:AF22"/>
    <mergeCell ref="AA21:AA22"/>
    <mergeCell ref="AB21:AB22"/>
    <mergeCell ref="AC21:AC22"/>
    <mergeCell ref="AS19:AS20"/>
    <mergeCell ref="AT19:AT20"/>
    <mergeCell ref="AU19:AU20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AV16:AV18"/>
    <mergeCell ref="AW16:AW18"/>
    <mergeCell ref="AX16:AX18"/>
    <mergeCell ref="AY16:AY18"/>
    <mergeCell ref="U19:U20"/>
    <mergeCell ref="V19:V20"/>
    <mergeCell ref="W19:W20"/>
    <mergeCell ref="X19:X20"/>
    <mergeCell ref="Y19:Y20"/>
    <mergeCell ref="Z19:Z20"/>
    <mergeCell ref="AP16:AP18"/>
    <mergeCell ref="AQ16:AQ18"/>
    <mergeCell ref="AR16:AR18"/>
    <mergeCell ref="AS16:AS18"/>
    <mergeCell ref="AT16:AT18"/>
    <mergeCell ref="AU16:AU18"/>
    <mergeCell ref="AJ16:AJ18"/>
    <mergeCell ref="AK16:AK18"/>
    <mergeCell ref="AL16:AL18"/>
    <mergeCell ref="AM16:AM18"/>
    <mergeCell ref="AN16:AN18"/>
    <mergeCell ref="AO16:AO18"/>
    <mergeCell ref="AD16:AD18"/>
    <mergeCell ref="AE16:AE18"/>
    <mergeCell ref="AF16:AF18"/>
    <mergeCell ref="AG16:AG18"/>
    <mergeCell ref="AH16:AH18"/>
    <mergeCell ref="AI16:AI18"/>
    <mergeCell ref="X16:X18"/>
    <mergeCell ref="Y16:Y18"/>
    <mergeCell ref="Z16:Z18"/>
    <mergeCell ref="AA16:AA18"/>
    <mergeCell ref="AB16:AB18"/>
    <mergeCell ref="AC16:AC18"/>
    <mergeCell ref="T16:T18"/>
    <mergeCell ref="T19:T20"/>
    <mergeCell ref="T21:T22"/>
    <mergeCell ref="U16:U18"/>
    <mergeCell ref="V16:V18"/>
    <mergeCell ref="W16:W18"/>
    <mergeCell ref="U21:U22"/>
    <mergeCell ref="V21:V22"/>
    <mergeCell ref="W21:W22"/>
    <mergeCell ref="P21:P22"/>
    <mergeCell ref="Q21:Q22"/>
    <mergeCell ref="R16:R18"/>
    <mergeCell ref="R19:R20"/>
    <mergeCell ref="R21:R22"/>
    <mergeCell ref="S16:S18"/>
    <mergeCell ref="S19:S20"/>
    <mergeCell ref="S21:S22"/>
    <mergeCell ref="N16:N18"/>
    <mergeCell ref="N19:N20"/>
    <mergeCell ref="N21:N22"/>
    <mergeCell ref="O16:O18"/>
    <mergeCell ref="O19:O20"/>
    <mergeCell ref="O21:O22"/>
    <mergeCell ref="H17:H18"/>
    <mergeCell ref="I17:I18"/>
    <mergeCell ref="J17:J18"/>
    <mergeCell ref="K17:K18"/>
    <mergeCell ref="L17:L18"/>
    <mergeCell ref="M17:M18"/>
    <mergeCell ref="G14:M14"/>
    <mergeCell ref="B16:B18"/>
    <mergeCell ref="B19:B20"/>
    <mergeCell ref="A16:A22"/>
    <mergeCell ref="E16:E22"/>
    <mergeCell ref="F16:F22"/>
    <mergeCell ref="B21:B22"/>
    <mergeCell ref="C21:C22"/>
    <mergeCell ref="D21:D22"/>
    <mergeCell ref="G17:G18"/>
    <mergeCell ref="A9:BF9"/>
    <mergeCell ref="A10:BF10"/>
    <mergeCell ref="A11:BF11"/>
    <mergeCell ref="A12:BF12"/>
    <mergeCell ref="A13:O13"/>
    <mergeCell ref="P13:S13"/>
    <mergeCell ref="T13:AE13"/>
    <mergeCell ref="AF13:BD13"/>
    <mergeCell ref="BE13:BE14"/>
    <mergeCell ref="BF13:BF14"/>
    <mergeCell ref="A1:B8"/>
    <mergeCell ref="C1:BE1"/>
    <mergeCell ref="BF1:BF8"/>
    <mergeCell ref="C2:BE2"/>
    <mergeCell ref="C3:BE3"/>
    <mergeCell ref="C4:BE4"/>
    <mergeCell ref="C5:BE5"/>
    <mergeCell ref="C6:BE6"/>
    <mergeCell ref="C7:BE7"/>
    <mergeCell ref="C8:BE8"/>
  </mergeCells>
  <printOptions/>
  <pageMargins left="0.7" right="0.7" top="0.75" bottom="0.75" header="0.3" footer="0.3"/>
  <pageSetup horizontalDpi="600" verticalDpi="600" orientation="portrait" paperSize="126" r:id="rId2"/>
  <ignoredErrors>
    <ignoredError sqref="O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Cavipo 37</dc:creator>
  <cp:keywords/>
  <dc:description/>
  <cp:lastModifiedBy>Luz Marina Hurtado Giraldo</cp:lastModifiedBy>
  <dcterms:created xsi:type="dcterms:W3CDTF">2014-01-29T23:43:41Z</dcterms:created>
  <dcterms:modified xsi:type="dcterms:W3CDTF">2014-01-31T20:37:07Z</dcterms:modified>
  <cp:category/>
  <cp:version/>
  <cp:contentType/>
  <cp:contentStatus/>
</cp:coreProperties>
</file>